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03. G.I\G.I 2024\04. Nueva Wifi\Fase 1 - Compra inicial con los 1700 millones\05. Pliego Invitación Pública\"/>
    </mc:Choice>
  </mc:AlternateContent>
  <xr:revisionPtr revIDLastSave="0" documentId="13_ncr:1_{5B42AE75-A75A-4A6B-93E0-75F1DBFF7876}" xr6:coauthVersionLast="47" xr6:coauthVersionMax="47" xr10:uidLastSave="{00000000-0000-0000-0000-000000000000}"/>
  <bookViews>
    <workbookView xWindow="-120" yWindow="-120" windowWidth="29040" windowHeight="15720" xr2:uid="{42C62284-EBC4-F542-9D38-C993889E4091}"/>
  </bookViews>
  <sheets>
    <sheet name="Propuesta Económica" sheetId="4" r:id="rId1"/>
  </sheets>
  <definedNames>
    <definedName name="_xlnm.Print_Area" localSheetId="0">'Propuesta Económica'!$A$1:$H$34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4" l="1"/>
  <c r="G30" i="4"/>
  <c r="G23" i="4"/>
  <c r="G22" i="4"/>
  <c r="G21" i="4"/>
  <c r="G20" i="4"/>
  <c r="G19" i="4"/>
  <c r="G17" i="4"/>
  <c r="G16" i="4"/>
  <c r="G15" i="4"/>
  <c r="G14" i="4"/>
  <c r="G13" i="4"/>
  <c r="G12" i="4"/>
  <c r="G11" i="4"/>
  <c r="G10" i="4"/>
  <c r="G9" i="4"/>
  <c r="G8" i="4"/>
  <c r="G18" i="4"/>
  <c r="G24" i="4" l="1"/>
  <c r="G25" i="4" s="1"/>
  <c r="G32" i="4"/>
  <c r="G33" i="4" s="1"/>
  <c r="G26" i="4" l="1"/>
</calcChain>
</file>

<file path=xl/sharedStrings.xml><?xml version="1.0" encoding="utf-8"?>
<sst xmlns="http://schemas.openxmlformats.org/spreadsheetml/2006/main" count="53" uniqueCount="35">
  <si>
    <t>Unidades</t>
  </si>
  <si>
    <t>Cantidad</t>
  </si>
  <si>
    <t>und</t>
  </si>
  <si>
    <t>GBIC (HPE Aruba Networking 25G SFP28 LC SR 100m MMF Transceiver)</t>
  </si>
  <si>
    <t>GBIC (HPE Aruba Networking 25G SFP28 LC eSR 400m MMF Transceiver)</t>
  </si>
  <si>
    <t>Licenciamiento controladoras (HPE Aruba Networking 9240 AOS8 Gold Capacity License E-LTU)</t>
  </si>
  <si>
    <t>Valor Unitario Suministro importado (USD)</t>
  </si>
  <si>
    <t>Valor parcial suministro importado (USD)</t>
  </si>
  <si>
    <t>Fuente de potencia controladora (HPE Aruba Networking PSU-550-AC 550W AC Power Supply)</t>
  </si>
  <si>
    <t>Cable de potencia controladora (HPE Aruba Networking PC-AC-NA 125V/10A 1.8m C13 to NEMA 5-15P (NA) AC Power Cord)</t>
  </si>
  <si>
    <t>Garantía Controladora (Aruba 1Y FC NBD Exch 9240 Gateway SVC [for R7H97A])</t>
  </si>
  <si>
    <t>Soporte de fábrica para software Air Wave (Aruba 1Y FC SW AW 1Dev E-L SVC)</t>
  </si>
  <si>
    <t>Soporte de fábrica para software de NGFW en las controladoras (Aruba 1Y FC SW Lic PEF Cntlr SVC)</t>
  </si>
  <si>
    <t>ClearPass (HPE Aruba Networking ClearPass N3001SFP+ 10G Hardware Appliance). Debe incluir 4 puertos 25G SFP28</t>
  </si>
  <si>
    <t>Garantía ClearPass (HPE ANW FC 5Y NBD Exch CP N3001SVC [for S3N65A])</t>
  </si>
  <si>
    <t>Soporte de fábrica para software de RF protect en las controladoras (Aruba 1Y FC SW Cntlr Per AP RF E-L SVC)</t>
  </si>
  <si>
    <t>Soporte de fábrica para software de AP en las controladoras (Aruba 1Y FC SW Cntrl per AP Cpty E-L SVC)</t>
  </si>
  <si>
    <t>Soporte de fábrica para ClearPass Acceso (Aruba 5Y FC SW CP NL AC 100 CE E-L SVC)</t>
  </si>
  <si>
    <t>Soporte de fábrica para ClearPass Acceso (Aruba 5Y FC SW CP NL AC 50K CE E-L SVC)</t>
  </si>
  <si>
    <t>Soporte de fábrica para ClearPass Onboard (Aruba 5Y FC SW CP NLOB100 USR E-L SVC)</t>
  </si>
  <si>
    <t>Ítem</t>
  </si>
  <si>
    <t>Global</t>
  </si>
  <si>
    <t>Descripción de elementos a cotizar en dólares de los Estados Unidos</t>
  </si>
  <si>
    <t>Descripción de elementos a cotizar en pesos Colombianos</t>
  </si>
  <si>
    <t>SUBTOTAL EN DÓLARES</t>
  </si>
  <si>
    <t>IVA</t>
  </si>
  <si>
    <t>TOTAL EN DÓLARES</t>
  </si>
  <si>
    <t>SUBTOTAL EN PESOS</t>
  </si>
  <si>
    <t>TOTAL EN PESOS</t>
  </si>
  <si>
    <t>Valor unitario en pesos (COP)</t>
  </si>
  <si>
    <t>Valor parcial en pesos (COP)</t>
  </si>
  <si>
    <t>Controladora (HPE Aruba Networking 9240 (RW) 4xSFP28 1Expansion Slot Campus Gateway)</t>
  </si>
  <si>
    <t>Servicios profesionales (Ver Anexo No. 6: Condiciones técnicas)</t>
  </si>
  <si>
    <t>INVITACIÓN A COTIZAR 11010003-051 de 2024</t>
  </si>
  <si>
    <t>Anexo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</si>
</sst>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#,##0.00\ [$USD];\-#,##0.00\ [$USD]"/>
    <numFmt numFmtId="165" formatCode="#,##0.00\ [$COP];\-#,##0.00\ [$COP]"/>
  </numFmts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1" fontId="4" fillId="2" borderId="1" xfId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164" fontId="4" fillId="4" borderId="1" xfId="1" applyNumberFormat="1" applyFont="1" applyFill="1" applyBorder="1" applyAlignment="1">
      <alignment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/>
    <xf numFmtId="165" fontId="4" fillId="4" borderId="1" xfId="0" applyNumberFormat="1" applyFont="1" applyFill="1" applyBorder="1"/>
    <xf numFmtId="165" fontId="6" fillId="5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23CCF-5BB5-2C46-8C77-65EAA69E9173}">
  <sheetPr>
    <pageSetUpPr fitToPage="1"/>
  </sheetPr>
  <dimension ref="B1:G33"/>
  <sheetViews>
    <sheetView tabSelected="1" topLeftCell="A4" workbookViewId="0">
      <selection activeCell="C30" sqref="C30"/>
    </sheetView>
  </sheetViews>
  <sheetFormatPr baseColWidth="10" defaultColWidth="10.875" defaultRowHeight="15.75" x14ac:dyDescent="0.25"/>
  <cols>
    <col min="1" max="1" width="2.625" style="1" customWidth="1"/>
    <col min="2" max="2" width="10.875" style="1"/>
    <col min="3" max="3" width="119" style="1" bestFit="1" customWidth="1"/>
    <col min="4" max="5" width="10.875" style="1"/>
    <col min="6" max="6" width="19.375" style="1" customWidth="1"/>
    <col min="7" max="7" width="18.375" style="1" customWidth="1"/>
    <col min="8" max="8" width="2.625" style="1" customWidth="1"/>
    <col min="9" max="16384" width="10.875" style="1"/>
  </cols>
  <sheetData>
    <row r="1" spans="2:7" ht="15" customHeight="1" x14ac:dyDescent="0.25"/>
    <row r="2" spans="2:7" ht="15" customHeight="1" x14ac:dyDescent="0.25">
      <c r="B2" s="21" t="s">
        <v>34</v>
      </c>
      <c r="C2" s="21"/>
      <c r="D2" s="21"/>
      <c r="E2" s="21"/>
      <c r="F2" s="21"/>
      <c r="G2" s="21"/>
    </row>
    <row r="3" spans="2:7" ht="15" customHeight="1" x14ac:dyDescent="0.25">
      <c r="B3" s="21" t="s">
        <v>33</v>
      </c>
      <c r="C3" s="21"/>
      <c r="D3" s="21"/>
      <c r="E3" s="21"/>
      <c r="F3" s="21"/>
      <c r="G3" s="21"/>
    </row>
    <row r="4" spans="2:7" ht="15" customHeight="1" x14ac:dyDescent="0.25"/>
    <row r="5" spans="2:7" x14ac:dyDescent="0.25">
      <c r="B5" s="25" t="s">
        <v>20</v>
      </c>
      <c r="C5" s="26" t="s">
        <v>22</v>
      </c>
      <c r="D5" s="26" t="s">
        <v>0</v>
      </c>
      <c r="E5" s="26" t="s">
        <v>1</v>
      </c>
      <c r="F5" s="22" t="s">
        <v>6</v>
      </c>
      <c r="G5" s="22" t="s">
        <v>7</v>
      </c>
    </row>
    <row r="6" spans="2:7" x14ac:dyDescent="0.25">
      <c r="B6" s="25"/>
      <c r="C6" s="26"/>
      <c r="D6" s="26"/>
      <c r="E6" s="26"/>
      <c r="F6" s="23"/>
      <c r="G6" s="23"/>
    </row>
    <row r="7" spans="2:7" x14ac:dyDescent="0.25">
      <c r="B7" s="25"/>
      <c r="C7" s="26"/>
      <c r="D7" s="26"/>
      <c r="E7" s="26"/>
      <c r="F7" s="24"/>
      <c r="G7" s="24"/>
    </row>
    <row r="8" spans="2:7" s="3" customFormat="1" x14ac:dyDescent="0.25">
      <c r="B8" s="2">
        <v>1</v>
      </c>
      <c r="C8" s="5" t="s">
        <v>3</v>
      </c>
      <c r="D8" s="6" t="s">
        <v>2</v>
      </c>
      <c r="E8" s="7">
        <v>16</v>
      </c>
      <c r="F8" s="8"/>
      <c r="G8" s="8">
        <f t="shared" ref="G8:G17" si="0">TRUNC(E8*F8,2)</f>
        <v>0</v>
      </c>
    </row>
    <row r="9" spans="2:7" s="3" customFormat="1" x14ac:dyDescent="0.25">
      <c r="B9" s="2">
        <v>2</v>
      </c>
      <c r="C9" s="5" t="s">
        <v>4</v>
      </c>
      <c r="D9" s="6" t="s">
        <v>2</v>
      </c>
      <c r="E9" s="7">
        <v>16</v>
      </c>
      <c r="F9" s="8"/>
      <c r="G9" s="8">
        <f t="shared" si="0"/>
        <v>0</v>
      </c>
    </row>
    <row r="10" spans="2:7" s="3" customFormat="1" x14ac:dyDescent="0.25">
      <c r="B10" s="2">
        <v>3</v>
      </c>
      <c r="C10" s="5" t="s">
        <v>9</v>
      </c>
      <c r="D10" s="6" t="s">
        <v>2</v>
      </c>
      <c r="E10" s="7">
        <v>8</v>
      </c>
      <c r="F10" s="8"/>
      <c r="G10" s="8">
        <f t="shared" si="0"/>
        <v>0</v>
      </c>
    </row>
    <row r="11" spans="2:7" s="3" customFormat="1" x14ac:dyDescent="0.25">
      <c r="B11" s="2">
        <v>4</v>
      </c>
      <c r="C11" s="5" t="s">
        <v>31</v>
      </c>
      <c r="D11" s="6" t="s">
        <v>2</v>
      </c>
      <c r="E11" s="7">
        <v>2</v>
      </c>
      <c r="F11" s="8"/>
      <c r="G11" s="8">
        <f t="shared" si="0"/>
        <v>0</v>
      </c>
    </row>
    <row r="12" spans="2:7" s="3" customFormat="1" x14ac:dyDescent="0.25">
      <c r="B12" s="2">
        <v>5</v>
      </c>
      <c r="C12" s="5" t="s">
        <v>8</v>
      </c>
      <c r="D12" s="6" t="s">
        <v>2</v>
      </c>
      <c r="E12" s="7">
        <v>2</v>
      </c>
      <c r="F12" s="8"/>
      <c r="G12" s="8">
        <f t="shared" si="0"/>
        <v>0</v>
      </c>
    </row>
    <row r="13" spans="2:7" s="3" customFormat="1" x14ac:dyDescent="0.25">
      <c r="B13" s="2">
        <v>6</v>
      </c>
      <c r="C13" s="5" t="s">
        <v>13</v>
      </c>
      <c r="D13" s="6" t="s">
        <v>2</v>
      </c>
      <c r="E13" s="7">
        <v>2</v>
      </c>
      <c r="F13" s="8"/>
      <c r="G13" s="8">
        <f t="shared" si="0"/>
        <v>0</v>
      </c>
    </row>
    <row r="14" spans="2:7" s="3" customFormat="1" x14ac:dyDescent="0.25">
      <c r="B14" s="2">
        <v>7</v>
      </c>
      <c r="C14" s="5" t="s">
        <v>14</v>
      </c>
      <c r="D14" s="6" t="s">
        <v>2</v>
      </c>
      <c r="E14" s="7">
        <v>2</v>
      </c>
      <c r="F14" s="8"/>
      <c r="G14" s="8">
        <f t="shared" si="0"/>
        <v>0</v>
      </c>
    </row>
    <row r="15" spans="2:7" s="3" customFormat="1" x14ac:dyDescent="0.25">
      <c r="B15" s="2">
        <v>8</v>
      </c>
      <c r="C15" s="5" t="s">
        <v>10</v>
      </c>
      <c r="D15" s="6" t="s">
        <v>2</v>
      </c>
      <c r="E15" s="7">
        <v>2</v>
      </c>
      <c r="F15" s="8"/>
      <c r="G15" s="8">
        <f t="shared" si="0"/>
        <v>0</v>
      </c>
    </row>
    <row r="16" spans="2:7" s="3" customFormat="1" x14ac:dyDescent="0.25">
      <c r="B16" s="2">
        <v>9</v>
      </c>
      <c r="C16" s="5" t="s">
        <v>5</v>
      </c>
      <c r="D16" s="6" t="s">
        <v>2</v>
      </c>
      <c r="E16" s="7">
        <v>2</v>
      </c>
      <c r="F16" s="8"/>
      <c r="G16" s="8">
        <f t="shared" si="0"/>
        <v>0</v>
      </c>
    </row>
    <row r="17" spans="2:7" s="3" customFormat="1" x14ac:dyDescent="0.25">
      <c r="B17" s="2">
        <v>10</v>
      </c>
      <c r="C17" s="5" t="s">
        <v>17</v>
      </c>
      <c r="D17" s="6" t="s">
        <v>2</v>
      </c>
      <c r="E17" s="7">
        <v>1</v>
      </c>
      <c r="F17" s="8"/>
      <c r="G17" s="8">
        <f t="shared" si="0"/>
        <v>0</v>
      </c>
    </row>
    <row r="18" spans="2:7" s="3" customFormat="1" x14ac:dyDescent="0.25">
      <c r="B18" s="2">
        <v>11</v>
      </c>
      <c r="C18" s="5" t="s">
        <v>18</v>
      </c>
      <c r="D18" s="6" t="s">
        <v>2</v>
      </c>
      <c r="E18" s="7">
        <v>1</v>
      </c>
      <c r="F18" s="8"/>
      <c r="G18" s="8">
        <f>TRUNC(E18*F18,2)</f>
        <v>0</v>
      </c>
    </row>
    <row r="19" spans="2:7" s="3" customFormat="1" x14ac:dyDescent="0.25">
      <c r="B19" s="2">
        <v>12</v>
      </c>
      <c r="C19" s="5" t="s">
        <v>19</v>
      </c>
      <c r="D19" s="6" t="s">
        <v>2</v>
      </c>
      <c r="E19" s="7">
        <v>1</v>
      </c>
      <c r="F19" s="8"/>
      <c r="G19" s="8">
        <f t="shared" ref="G19:G23" si="1">TRUNC(E19*F19,2)</f>
        <v>0</v>
      </c>
    </row>
    <row r="20" spans="2:7" s="3" customFormat="1" x14ac:dyDescent="0.25">
      <c r="B20" s="2">
        <v>13</v>
      </c>
      <c r="C20" s="5" t="s">
        <v>16</v>
      </c>
      <c r="D20" s="6" t="s">
        <v>2</v>
      </c>
      <c r="E20" s="7">
        <v>1024</v>
      </c>
      <c r="F20" s="8"/>
      <c r="G20" s="8">
        <f t="shared" si="1"/>
        <v>0</v>
      </c>
    </row>
    <row r="21" spans="2:7" s="3" customFormat="1" x14ac:dyDescent="0.25">
      <c r="B21" s="2">
        <v>14</v>
      </c>
      <c r="C21" s="5" t="s">
        <v>12</v>
      </c>
      <c r="D21" s="6" t="s">
        <v>2</v>
      </c>
      <c r="E21" s="7">
        <v>1024</v>
      </c>
      <c r="F21" s="8"/>
      <c r="G21" s="8">
        <f t="shared" si="1"/>
        <v>0</v>
      </c>
    </row>
    <row r="22" spans="2:7" s="3" customFormat="1" x14ac:dyDescent="0.25">
      <c r="B22" s="2">
        <v>15</v>
      </c>
      <c r="C22" s="5" t="s">
        <v>15</v>
      </c>
      <c r="D22" s="6" t="s">
        <v>2</v>
      </c>
      <c r="E22" s="7">
        <v>1024</v>
      </c>
      <c r="F22" s="8"/>
      <c r="G22" s="8">
        <f t="shared" si="1"/>
        <v>0</v>
      </c>
    </row>
    <row r="23" spans="2:7" s="3" customFormat="1" x14ac:dyDescent="0.25">
      <c r="B23" s="2">
        <v>16</v>
      </c>
      <c r="C23" s="5" t="s">
        <v>11</v>
      </c>
      <c r="D23" s="6" t="s">
        <v>2</v>
      </c>
      <c r="E23" s="7">
        <v>1000</v>
      </c>
      <c r="F23" s="8"/>
      <c r="G23" s="8">
        <f t="shared" si="1"/>
        <v>0</v>
      </c>
    </row>
    <row r="24" spans="2:7" s="3" customFormat="1" x14ac:dyDescent="0.25">
      <c r="B24" s="4"/>
      <c r="C24" s="28" t="s">
        <v>24</v>
      </c>
      <c r="D24" s="28"/>
      <c r="E24" s="28"/>
      <c r="F24" s="28"/>
      <c r="G24" s="10">
        <f>SUM(G8:G23)</f>
        <v>0</v>
      </c>
    </row>
    <row r="25" spans="2:7" s="3" customFormat="1" x14ac:dyDescent="0.25">
      <c r="B25" s="4"/>
      <c r="C25" s="28" t="s">
        <v>25</v>
      </c>
      <c r="D25" s="28"/>
      <c r="E25" s="28"/>
      <c r="F25" s="28"/>
      <c r="G25" s="10">
        <f>G24*0.19</f>
        <v>0</v>
      </c>
    </row>
    <row r="26" spans="2:7" s="3" customFormat="1" ht="18" x14ac:dyDescent="0.25">
      <c r="B26" s="4"/>
      <c r="C26" s="27" t="s">
        <v>26</v>
      </c>
      <c r="D26" s="27"/>
      <c r="E26" s="27"/>
      <c r="F26" s="27"/>
      <c r="G26" s="11">
        <f>G24+G25</f>
        <v>0</v>
      </c>
    </row>
    <row r="27" spans="2:7" s="3" customFormat="1" ht="18" x14ac:dyDescent="0.25">
      <c r="B27" s="4"/>
      <c r="C27" s="12"/>
      <c r="D27" s="12"/>
      <c r="E27" s="12"/>
      <c r="F27" s="12"/>
      <c r="G27" s="13"/>
    </row>
    <row r="28" spans="2:7" x14ac:dyDescent="0.25">
      <c r="C28" s="14"/>
      <c r="D28" s="14"/>
      <c r="E28" s="14"/>
      <c r="F28" s="14"/>
      <c r="G28" s="14"/>
    </row>
    <row r="29" spans="2:7" ht="31.5" x14ac:dyDescent="0.25">
      <c r="C29" s="9" t="s">
        <v>23</v>
      </c>
      <c r="D29" s="9" t="s">
        <v>0</v>
      </c>
      <c r="E29" s="9" t="s">
        <v>1</v>
      </c>
      <c r="F29" s="15" t="s">
        <v>29</v>
      </c>
      <c r="G29" s="15" t="s">
        <v>30</v>
      </c>
    </row>
    <row r="30" spans="2:7" x14ac:dyDescent="0.25">
      <c r="C30" s="29" t="s">
        <v>32</v>
      </c>
      <c r="D30" s="17" t="s">
        <v>21</v>
      </c>
      <c r="E30" s="16">
        <v>1</v>
      </c>
      <c r="F30" s="18"/>
      <c r="G30" s="18">
        <f>TRUNC(E30*F30)</f>
        <v>0</v>
      </c>
    </row>
    <row r="31" spans="2:7" x14ac:dyDescent="0.25">
      <c r="C31" s="28" t="s">
        <v>27</v>
      </c>
      <c r="D31" s="28"/>
      <c r="E31" s="28"/>
      <c r="F31" s="28"/>
      <c r="G31" s="19">
        <f>G30</f>
        <v>0</v>
      </c>
    </row>
    <row r="32" spans="2:7" x14ac:dyDescent="0.25">
      <c r="C32" s="28" t="s">
        <v>25</v>
      </c>
      <c r="D32" s="28"/>
      <c r="E32" s="28"/>
      <c r="F32" s="28"/>
      <c r="G32" s="19">
        <f>G31*0.19</f>
        <v>0</v>
      </c>
    </row>
    <row r="33" spans="3:7" ht="18" x14ac:dyDescent="0.25">
      <c r="C33" s="27" t="s">
        <v>28</v>
      </c>
      <c r="D33" s="27"/>
      <c r="E33" s="27"/>
      <c r="F33" s="27"/>
      <c r="G33" s="20">
        <f>G31+G32</f>
        <v>0</v>
      </c>
    </row>
  </sheetData>
  <mergeCells count="14">
    <mergeCell ref="C33:F33"/>
    <mergeCell ref="C24:F24"/>
    <mergeCell ref="C25:F25"/>
    <mergeCell ref="C26:F26"/>
    <mergeCell ref="C31:F31"/>
    <mergeCell ref="C32:F32"/>
    <mergeCell ref="B2:G2"/>
    <mergeCell ref="B3:G3"/>
    <mergeCell ref="G5:G7"/>
    <mergeCell ref="B5:B7"/>
    <mergeCell ref="C5:C7"/>
    <mergeCell ref="D5:D7"/>
    <mergeCell ref="E5:E7"/>
    <mergeCell ref="F5:F7"/>
  </mergeCells>
  <pageMargins left="0.25" right="0.25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Económica</vt:lpstr>
      <vt:lpstr>'Propuesta Económica'!Área_de_impresión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PORTOCARRERO RENGIFO</dc:creator>
  <cp:lastModifiedBy>DIEGO ARMANDO LONDONO TOBON</cp:lastModifiedBy>
  <cp:lastPrinted>2024-10-03T13:54:57Z</cp:lastPrinted>
  <dcterms:created xsi:type="dcterms:W3CDTF">2024-09-04T18:39:48Z</dcterms:created>
  <dcterms:modified xsi:type="dcterms:W3CDTF">2024-10-04T00:54:22Z</dcterms:modified>
</cp:coreProperties>
</file>