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lucia.gomez\Documents\PIFLE\EXÁMENES\"/>
    </mc:Choice>
  </mc:AlternateContent>
  <workbookProtection workbookAlgorithmName="SHA-512" workbookHashValue="girt3PJyimVP4+qrTXX0xLL/WuB4FF/AfwbozVYoWvT0C+9/Aqk5qXLqXOYnCPBweTuW8xG8XzY5Xsh0axFwMQ==" workbookSaltValue="K+nb54HcqfjrffK1GxmzSQ==" workbookSpinCount="100000" lockStructure="1"/>
  <bookViews>
    <workbookView xWindow="0" yWindow="0" windowWidth="24000" windowHeight="9630" tabRatio="853" firstSheet="1" activeTab="1"/>
  </bookViews>
  <sheets>
    <sheet name="Datos" sheetId="1" state="hidden" r:id="rId1"/>
    <sheet name="Resultados" sheetId="3" r:id="rId2"/>
  </sheets>
  <calcPr calcId="162913"/>
</workbook>
</file>

<file path=xl/calcChain.xml><?xml version="1.0" encoding="utf-8"?>
<calcChain xmlns="http://schemas.openxmlformats.org/spreadsheetml/2006/main">
  <c r="B5" i="3" l="1"/>
  <c r="D44" i="1" l="1"/>
  <c r="D43" i="1"/>
  <c r="D42" i="1"/>
  <c r="D41" i="1"/>
  <c r="D40" i="1"/>
  <c r="D39" i="1"/>
  <c r="D38" i="1"/>
  <c r="D37" i="1"/>
  <c r="D36" i="1"/>
  <c r="D35" i="1"/>
  <c r="D34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  <c r="B17" i="3" l="1"/>
  <c r="B15" i="3"/>
  <c r="B13" i="3"/>
  <c r="B11" i="3"/>
  <c r="B9" i="3"/>
  <c r="B7" i="3"/>
</calcChain>
</file>

<file path=xl/sharedStrings.xml><?xml version="1.0" encoding="utf-8"?>
<sst xmlns="http://schemas.openxmlformats.org/spreadsheetml/2006/main" count="273" uniqueCount="25">
  <si>
    <t>Cédula</t>
  </si>
  <si>
    <t>Aciertos</t>
  </si>
  <si>
    <t>Porcentaje</t>
  </si>
  <si>
    <t>Calificación</t>
  </si>
  <si>
    <t>Idioma</t>
  </si>
  <si>
    <t>Inglés</t>
  </si>
  <si>
    <t xml:space="preserve">Porcentaje </t>
  </si>
  <si>
    <t>ESCUELA DE IDIOMAS
SISTEMA DE GESTIÓN DE LA CALIDAD
RESULTADO DE EXÁMENES</t>
  </si>
  <si>
    <t xml:space="preserve">Cedula </t>
  </si>
  <si>
    <t xml:space="preserve">Aciertos </t>
  </si>
  <si>
    <t xml:space="preserve">Competencia </t>
  </si>
  <si>
    <t>Tipo de examen</t>
  </si>
  <si>
    <t xml:space="preserve">Tipo de examen </t>
  </si>
  <si>
    <t>Posgrado</t>
  </si>
  <si>
    <t>Lectora</t>
  </si>
  <si>
    <t xml:space="preserve">Acuerdo Académico </t>
  </si>
  <si>
    <t>Portugués</t>
  </si>
  <si>
    <t>AA 493</t>
  </si>
  <si>
    <t>Auditiva</t>
  </si>
  <si>
    <t>APROBÓ</t>
  </si>
  <si>
    <t>REPROBÓ</t>
  </si>
  <si>
    <t>Francés</t>
  </si>
  <si>
    <t>AUSENTE</t>
  </si>
  <si>
    <t>Italiano</t>
  </si>
  <si>
    <t>Comunicativa 4 habilidades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</si>
</sst>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sz val="10.5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5">
    <xf numFmtId="0" fontId="0" fillId="0" borderId="0" xfId="0"/>
    <xf numFmtId="0" fontId="18" fillId="0" borderId="10" xfId="0" applyFont="1" applyBorder="1"/>
    <xf numFmtId="0" fontId="18" fillId="0" borderId="0" xfId="0" applyFont="1"/>
    <xf numFmtId="0" fontId="19" fillId="0" borderId="0" xfId="0" applyFont="1"/>
    <xf numFmtId="0" fontId="18" fillId="0" borderId="0" xfId="0" applyFont="1" applyAlignment="1">
      <alignment horizontal="center" vertical="center"/>
    </xf>
    <xf numFmtId="0" fontId="20" fillId="33" borderId="0" xfId="0" applyFont="1" applyFill="1" applyBorder="1" applyAlignment="1">
      <alignment horizontal="left" vertical="center"/>
    </xf>
    <xf numFmtId="0" fontId="16" fillId="3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0" fontId="0" fillId="0" borderId="13" xfId="0" applyBorder="1" applyAlignment="1">
      <alignment horizontal="right" vertical="center"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Fill="1" applyBorder="1" applyAlignment="1"/>
    <xf numFmtId="0" fontId="0" fillId="0" borderId="10" xfId="0" applyFill="1" applyBorder="1" applyAlignment="1"/>
    <xf numFmtId="0" fontId="0" fillId="0" borderId="10" xfId="0" applyBorder="1" applyAlignment="1"/>
    <xf numFmtId="0" fontId="22" fillId="0" borderId="10" xfId="0" applyFont="1" applyBorder="1" applyAlignment="1">
      <alignment vertical="center"/>
    </xf>
    <xf numFmtId="0" fontId="22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1" fontId="21" fillId="0" borderId="11" xfId="0" applyNumberFormat="1" applyFont="1" applyFill="1" applyBorder="1" applyAlignment="1"/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9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558403</xdr:colOff>
      <xdr:row>0</xdr:row>
      <xdr:rowOff>53578</xdr:rowOff>
    </xdr:from>
    <xdr:to>
      <xdr:col>0</xdr:col>
      <xdr:colOff>1103064</xdr:colOff>
      <xdr:row>0</xdr:row>
      <xdr:rowOff>765828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8403" y="53578"/>
          <a:ext cx="544661" cy="712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workbookViewId="0">
      <pane ySplit="1" topLeftCell="A35" activePane="bottomLeft" state="frozen"/>
      <selection pane="bottomLeft" activeCell="J43" sqref="J43"/>
    </sheetView>
  </sheetViews>
  <sheetFormatPr baseColWidth="10" defaultRowHeight="15" x14ac:dyDescent="0.25"/>
  <cols>
    <col min="1" max="1" width="11" style="8" bestFit="1" customWidth="1"/>
    <col min="2" max="2" width="19.140625" style="9" bestFit="1" customWidth="1"/>
    <col min="3" max="3" width="8.28515625" style="9" bestFit="1" customWidth="1"/>
    <col min="4" max="4" width="10.5703125" style="9" bestFit="1" customWidth="1"/>
    <col min="5" max="5" width="11.140625" style="10" bestFit="1" customWidth="1"/>
    <col min="6" max="6" width="10" style="10" bestFit="1" customWidth="1"/>
    <col min="7" max="7" width="13.140625" style="11" bestFit="1" customWidth="1"/>
    <col min="8" max="8" width="15.140625" style="11" bestFit="1" customWidth="1"/>
  </cols>
  <sheetData>
    <row r="1" spans="1:13" x14ac:dyDescent="0.25">
      <c r="A1" s="6" t="s">
        <v>0</v>
      </c>
      <c r="B1" s="6" t="s">
        <v>15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10</v>
      </c>
      <c r="H1" s="6" t="s">
        <v>11</v>
      </c>
    </row>
    <row r="2" spans="1:13" x14ac:dyDescent="0.25">
      <c r="A2" s="16">
        <v>71759005</v>
      </c>
      <c r="B2" s="12" t="s">
        <v>17</v>
      </c>
      <c r="C2" s="14">
        <v>17</v>
      </c>
      <c r="D2" s="14">
        <f>C2*100/20</f>
        <v>85</v>
      </c>
      <c r="E2" s="14" t="s">
        <v>19</v>
      </c>
      <c r="F2" s="24" t="s">
        <v>5</v>
      </c>
      <c r="G2" s="23" t="s">
        <v>14</v>
      </c>
      <c r="H2" s="7" t="s">
        <v>13</v>
      </c>
    </row>
    <row r="3" spans="1:13" x14ac:dyDescent="0.25">
      <c r="A3" s="17">
        <v>1128267962</v>
      </c>
      <c r="B3" s="12" t="s">
        <v>17</v>
      </c>
      <c r="C3" s="14">
        <v>14</v>
      </c>
      <c r="D3" s="14">
        <f t="shared" ref="D3:D27" si="0">C3*100/20</f>
        <v>70</v>
      </c>
      <c r="E3" s="14" t="s">
        <v>19</v>
      </c>
      <c r="F3" s="24" t="s">
        <v>5</v>
      </c>
      <c r="G3" s="23" t="s">
        <v>14</v>
      </c>
      <c r="H3" s="7" t="s">
        <v>13</v>
      </c>
    </row>
    <row r="4" spans="1:13" x14ac:dyDescent="0.25">
      <c r="A4" s="17">
        <v>3383835</v>
      </c>
      <c r="B4" s="12" t="s">
        <v>17</v>
      </c>
      <c r="C4" s="14">
        <v>16</v>
      </c>
      <c r="D4" s="14">
        <f t="shared" si="0"/>
        <v>80</v>
      </c>
      <c r="E4" s="14" t="s">
        <v>19</v>
      </c>
      <c r="F4" s="24" t="s">
        <v>5</v>
      </c>
      <c r="G4" s="23" t="s">
        <v>14</v>
      </c>
      <c r="H4" s="7" t="s">
        <v>13</v>
      </c>
    </row>
    <row r="5" spans="1:13" x14ac:dyDescent="0.25">
      <c r="A5" s="17">
        <v>43984323</v>
      </c>
      <c r="B5" s="12" t="s">
        <v>17</v>
      </c>
      <c r="C5" s="14">
        <v>18</v>
      </c>
      <c r="D5" s="14">
        <f t="shared" si="0"/>
        <v>90</v>
      </c>
      <c r="E5" s="14" t="s">
        <v>19</v>
      </c>
      <c r="F5" s="24" t="s">
        <v>5</v>
      </c>
      <c r="G5" s="23" t="s">
        <v>14</v>
      </c>
      <c r="H5" s="7" t="s">
        <v>13</v>
      </c>
    </row>
    <row r="6" spans="1:13" x14ac:dyDescent="0.25">
      <c r="A6" s="17">
        <v>80094289</v>
      </c>
      <c r="B6" s="12" t="s">
        <v>17</v>
      </c>
      <c r="C6" s="14">
        <v>16</v>
      </c>
      <c r="D6" s="14">
        <f t="shared" si="0"/>
        <v>80</v>
      </c>
      <c r="E6" s="14" t="s">
        <v>19</v>
      </c>
      <c r="F6" s="24" t="s">
        <v>5</v>
      </c>
      <c r="G6" s="23" t="s">
        <v>14</v>
      </c>
      <c r="H6" s="7" t="s">
        <v>13</v>
      </c>
    </row>
    <row r="7" spans="1:13" x14ac:dyDescent="0.25">
      <c r="A7" s="17">
        <v>1020458335</v>
      </c>
      <c r="B7" s="12" t="s">
        <v>17</v>
      </c>
      <c r="C7" s="14">
        <v>17</v>
      </c>
      <c r="D7" s="14">
        <f t="shared" si="0"/>
        <v>85</v>
      </c>
      <c r="E7" s="14" t="s">
        <v>19</v>
      </c>
      <c r="F7" s="24" t="s">
        <v>5</v>
      </c>
      <c r="G7" s="23" t="s">
        <v>14</v>
      </c>
      <c r="H7" s="7" t="s">
        <v>13</v>
      </c>
    </row>
    <row r="8" spans="1:13" x14ac:dyDescent="0.25">
      <c r="A8" s="17">
        <v>1085284435</v>
      </c>
      <c r="B8" s="12" t="s">
        <v>17</v>
      </c>
      <c r="C8" s="14">
        <v>8</v>
      </c>
      <c r="D8" s="14">
        <f t="shared" si="0"/>
        <v>40</v>
      </c>
      <c r="E8" s="14" t="s">
        <v>20</v>
      </c>
      <c r="F8" s="24" t="s">
        <v>5</v>
      </c>
      <c r="G8" s="23" t="s">
        <v>14</v>
      </c>
      <c r="H8" s="7" t="s">
        <v>13</v>
      </c>
    </row>
    <row r="9" spans="1:13" x14ac:dyDescent="0.25">
      <c r="A9" s="17">
        <v>1026145566</v>
      </c>
      <c r="B9" s="12" t="s">
        <v>17</v>
      </c>
      <c r="C9" s="14">
        <v>15</v>
      </c>
      <c r="D9" s="14">
        <f t="shared" si="0"/>
        <v>75</v>
      </c>
      <c r="E9" s="14" t="s">
        <v>19</v>
      </c>
      <c r="F9" s="24" t="s">
        <v>5</v>
      </c>
      <c r="G9" s="23" t="s">
        <v>14</v>
      </c>
      <c r="H9" s="7" t="s">
        <v>13</v>
      </c>
      <c r="M9" s="12"/>
    </row>
    <row r="10" spans="1:13" x14ac:dyDescent="0.25">
      <c r="A10" s="17">
        <v>14398918</v>
      </c>
      <c r="B10" s="12" t="s">
        <v>17</v>
      </c>
      <c r="C10" s="14">
        <v>18</v>
      </c>
      <c r="D10" s="14">
        <f t="shared" si="0"/>
        <v>90</v>
      </c>
      <c r="E10" s="14" t="s">
        <v>19</v>
      </c>
      <c r="F10" s="24" t="s">
        <v>5</v>
      </c>
      <c r="G10" s="23" t="s">
        <v>14</v>
      </c>
      <c r="H10" s="7" t="s">
        <v>13</v>
      </c>
    </row>
    <row r="11" spans="1:13" x14ac:dyDescent="0.25">
      <c r="A11" s="17">
        <v>1035856501</v>
      </c>
      <c r="B11" s="12" t="s">
        <v>17</v>
      </c>
      <c r="C11" s="14">
        <v>15</v>
      </c>
      <c r="D11" s="14">
        <f t="shared" si="0"/>
        <v>75</v>
      </c>
      <c r="E11" s="14" t="s">
        <v>19</v>
      </c>
      <c r="F11" s="24" t="s">
        <v>5</v>
      </c>
      <c r="G11" s="23" t="s">
        <v>14</v>
      </c>
      <c r="H11" s="7" t="s">
        <v>13</v>
      </c>
    </row>
    <row r="12" spans="1:13" x14ac:dyDescent="0.25">
      <c r="A12" s="17">
        <v>1037325135</v>
      </c>
      <c r="B12" s="12" t="s">
        <v>17</v>
      </c>
      <c r="C12" s="14">
        <v>0</v>
      </c>
      <c r="D12" s="14">
        <f t="shared" si="0"/>
        <v>0</v>
      </c>
      <c r="E12" s="14" t="s">
        <v>22</v>
      </c>
      <c r="F12" s="24" t="s">
        <v>5</v>
      </c>
      <c r="G12" s="23" t="s">
        <v>14</v>
      </c>
      <c r="H12" s="7" t="s">
        <v>13</v>
      </c>
    </row>
    <row r="13" spans="1:13" x14ac:dyDescent="0.25">
      <c r="A13" s="17">
        <v>71388326</v>
      </c>
      <c r="B13" s="12" t="s">
        <v>17</v>
      </c>
      <c r="C13" s="14">
        <v>16</v>
      </c>
      <c r="D13" s="14">
        <f t="shared" si="0"/>
        <v>80</v>
      </c>
      <c r="E13" s="14" t="s">
        <v>19</v>
      </c>
      <c r="F13" s="24" t="s">
        <v>5</v>
      </c>
      <c r="G13" s="23" t="s">
        <v>14</v>
      </c>
      <c r="H13" s="7" t="s">
        <v>13</v>
      </c>
    </row>
    <row r="14" spans="1:13" x14ac:dyDescent="0.25">
      <c r="A14" s="17">
        <v>1035421324</v>
      </c>
      <c r="B14" s="12" t="s">
        <v>17</v>
      </c>
      <c r="C14" s="14">
        <v>14</v>
      </c>
      <c r="D14" s="14">
        <f t="shared" si="0"/>
        <v>70</v>
      </c>
      <c r="E14" s="14" t="s">
        <v>19</v>
      </c>
      <c r="F14" s="24" t="s">
        <v>5</v>
      </c>
      <c r="G14" s="23" t="s">
        <v>14</v>
      </c>
      <c r="H14" s="7" t="s">
        <v>13</v>
      </c>
    </row>
    <row r="15" spans="1:13" x14ac:dyDescent="0.25">
      <c r="A15" s="17">
        <v>43592472</v>
      </c>
      <c r="B15" s="12" t="s">
        <v>17</v>
      </c>
      <c r="C15" s="14">
        <v>12</v>
      </c>
      <c r="D15" s="14">
        <f t="shared" si="0"/>
        <v>60</v>
      </c>
      <c r="E15" s="14" t="s">
        <v>19</v>
      </c>
      <c r="F15" s="24" t="s">
        <v>5</v>
      </c>
      <c r="G15" s="23" t="s">
        <v>14</v>
      </c>
      <c r="H15" s="7" t="s">
        <v>13</v>
      </c>
    </row>
    <row r="16" spans="1:13" x14ac:dyDescent="0.25">
      <c r="A16" s="17">
        <v>43186167</v>
      </c>
      <c r="B16" s="12" t="s">
        <v>17</v>
      </c>
      <c r="C16" s="14">
        <v>15</v>
      </c>
      <c r="D16" s="14">
        <f t="shared" si="0"/>
        <v>75</v>
      </c>
      <c r="E16" s="14" t="s">
        <v>19</v>
      </c>
      <c r="F16" s="24" t="s">
        <v>5</v>
      </c>
      <c r="G16" s="23" t="s">
        <v>14</v>
      </c>
      <c r="H16" s="7" t="s">
        <v>13</v>
      </c>
    </row>
    <row r="17" spans="1:8" x14ac:dyDescent="0.25">
      <c r="A17" s="17">
        <v>71683485</v>
      </c>
      <c r="B17" s="12" t="s">
        <v>17</v>
      </c>
      <c r="C17" s="14">
        <v>19</v>
      </c>
      <c r="D17" s="14">
        <f t="shared" si="0"/>
        <v>95</v>
      </c>
      <c r="E17" s="14" t="s">
        <v>19</v>
      </c>
      <c r="F17" s="24" t="s">
        <v>5</v>
      </c>
      <c r="G17" s="23" t="s">
        <v>14</v>
      </c>
      <c r="H17" s="7" t="s">
        <v>13</v>
      </c>
    </row>
    <row r="18" spans="1:8" x14ac:dyDescent="0.25">
      <c r="A18" s="17">
        <v>1128460709</v>
      </c>
      <c r="B18" s="12" t="s">
        <v>17</v>
      </c>
      <c r="C18" s="14">
        <v>14</v>
      </c>
      <c r="D18" s="14">
        <f t="shared" si="0"/>
        <v>70</v>
      </c>
      <c r="E18" s="14" t="s">
        <v>19</v>
      </c>
      <c r="F18" s="24" t="s">
        <v>5</v>
      </c>
      <c r="G18" s="23" t="s">
        <v>14</v>
      </c>
      <c r="H18" s="7" t="s">
        <v>13</v>
      </c>
    </row>
    <row r="19" spans="1:8" x14ac:dyDescent="0.25">
      <c r="A19" s="17">
        <v>1152196406</v>
      </c>
      <c r="B19" s="12" t="s">
        <v>17</v>
      </c>
      <c r="C19" s="14">
        <v>18</v>
      </c>
      <c r="D19" s="14">
        <f t="shared" si="0"/>
        <v>90</v>
      </c>
      <c r="E19" s="14" t="s">
        <v>19</v>
      </c>
      <c r="F19" s="24" t="s">
        <v>5</v>
      </c>
      <c r="G19" s="23" t="s">
        <v>14</v>
      </c>
      <c r="H19" s="7" t="s">
        <v>13</v>
      </c>
    </row>
    <row r="20" spans="1:8" x14ac:dyDescent="0.25">
      <c r="A20" s="17">
        <v>71739655</v>
      </c>
      <c r="B20" s="12" t="s">
        <v>17</v>
      </c>
      <c r="C20" s="14">
        <v>16</v>
      </c>
      <c r="D20" s="14">
        <f t="shared" si="0"/>
        <v>80</v>
      </c>
      <c r="E20" s="14" t="s">
        <v>19</v>
      </c>
      <c r="F20" s="24" t="s">
        <v>5</v>
      </c>
      <c r="G20" s="23" t="s">
        <v>14</v>
      </c>
      <c r="H20" s="7" t="s">
        <v>13</v>
      </c>
    </row>
    <row r="21" spans="1:8" x14ac:dyDescent="0.25">
      <c r="A21" s="17">
        <v>1017128874</v>
      </c>
      <c r="B21" s="12" t="s">
        <v>17</v>
      </c>
      <c r="C21" s="14">
        <v>16</v>
      </c>
      <c r="D21" s="14">
        <f t="shared" si="0"/>
        <v>80</v>
      </c>
      <c r="E21" s="14" t="s">
        <v>19</v>
      </c>
      <c r="F21" s="24" t="s">
        <v>5</v>
      </c>
      <c r="G21" s="23" t="s">
        <v>14</v>
      </c>
      <c r="H21" s="7" t="s">
        <v>13</v>
      </c>
    </row>
    <row r="22" spans="1:8" x14ac:dyDescent="0.25">
      <c r="A22" s="17">
        <v>1103110705</v>
      </c>
      <c r="B22" s="12" t="s">
        <v>17</v>
      </c>
      <c r="C22" s="14">
        <v>15</v>
      </c>
      <c r="D22" s="14">
        <f t="shared" si="0"/>
        <v>75</v>
      </c>
      <c r="E22" s="14" t="s">
        <v>19</v>
      </c>
      <c r="F22" s="24" t="s">
        <v>5</v>
      </c>
      <c r="G22" s="23" t="s">
        <v>14</v>
      </c>
      <c r="H22" s="7" t="s">
        <v>13</v>
      </c>
    </row>
    <row r="23" spans="1:8" x14ac:dyDescent="0.25">
      <c r="A23" s="17">
        <v>43608415</v>
      </c>
      <c r="B23" s="12" t="s">
        <v>17</v>
      </c>
      <c r="C23" s="14">
        <v>14</v>
      </c>
      <c r="D23" s="14">
        <f t="shared" si="0"/>
        <v>70</v>
      </c>
      <c r="E23" s="14" t="s">
        <v>19</v>
      </c>
      <c r="F23" s="24" t="s">
        <v>5</v>
      </c>
      <c r="G23" s="23" t="s">
        <v>14</v>
      </c>
      <c r="H23" s="7" t="s">
        <v>13</v>
      </c>
    </row>
    <row r="24" spans="1:8" x14ac:dyDescent="0.25">
      <c r="A24" s="17">
        <v>35899462</v>
      </c>
      <c r="B24" s="12" t="s">
        <v>17</v>
      </c>
      <c r="C24" s="14">
        <v>14</v>
      </c>
      <c r="D24" s="14">
        <f t="shared" si="0"/>
        <v>70</v>
      </c>
      <c r="E24" s="14" t="s">
        <v>19</v>
      </c>
      <c r="F24" s="24" t="s">
        <v>5</v>
      </c>
      <c r="G24" s="23" t="s">
        <v>14</v>
      </c>
      <c r="H24" s="7" t="s">
        <v>13</v>
      </c>
    </row>
    <row r="25" spans="1:8" x14ac:dyDescent="0.25">
      <c r="A25" s="17">
        <v>1128267065</v>
      </c>
      <c r="B25" s="12" t="s">
        <v>17</v>
      </c>
      <c r="C25" s="14">
        <v>18</v>
      </c>
      <c r="D25" s="14">
        <f t="shared" si="0"/>
        <v>90</v>
      </c>
      <c r="E25" s="14" t="s">
        <v>19</v>
      </c>
      <c r="F25" s="24" t="s">
        <v>5</v>
      </c>
      <c r="G25" s="23" t="s">
        <v>14</v>
      </c>
      <c r="H25" s="7" t="s">
        <v>13</v>
      </c>
    </row>
    <row r="26" spans="1:8" x14ac:dyDescent="0.25">
      <c r="A26" s="16">
        <v>43622178</v>
      </c>
      <c r="B26" s="12" t="s">
        <v>17</v>
      </c>
      <c r="C26" s="14">
        <v>18</v>
      </c>
      <c r="D26" s="14">
        <f t="shared" si="0"/>
        <v>90</v>
      </c>
      <c r="E26" s="14" t="s">
        <v>19</v>
      </c>
      <c r="F26" s="24" t="s">
        <v>5</v>
      </c>
      <c r="G26" s="23" t="s">
        <v>14</v>
      </c>
      <c r="H26" s="7" t="s">
        <v>13</v>
      </c>
    </row>
    <row r="27" spans="1:8" x14ac:dyDescent="0.25">
      <c r="A27" s="16">
        <v>43874348</v>
      </c>
      <c r="B27" s="12" t="s">
        <v>17</v>
      </c>
      <c r="C27" s="14">
        <v>15</v>
      </c>
      <c r="D27" s="14">
        <f t="shared" si="0"/>
        <v>75</v>
      </c>
      <c r="E27" s="14" t="s">
        <v>19</v>
      </c>
      <c r="F27" s="24" t="s">
        <v>5</v>
      </c>
      <c r="G27" s="23" t="s">
        <v>14</v>
      </c>
      <c r="H27" s="7" t="s">
        <v>13</v>
      </c>
    </row>
    <row r="28" spans="1:8" x14ac:dyDescent="0.25">
      <c r="A28" s="18">
        <v>1041176753</v>
      </c>
      <c r="B28" s="12" t="s">
        <v>17</v>
      </c>
      <c r="C28" s="13">
        <v>13</v>
      </c>
      <c r="D28" s="13">
        <v>65</v>
      </c>
      <c r="E28" s="14" t="s">
        <v>19</v>
      </c>
      <c r="F28" s="25" t="s">
        <v>16</v>
      </c>
      <c r="G28" s="23" t="s">
        <v>14</v>
      </c>
      <c r="H28" s="7" t="s">
        <v>13</v>
      </c>
    </row>
    <row r="29" spans="1:8" x14ac:dyDescent="0.25">
      <c r="A29" s="18">
        <v>1037602304</v>
      </c>
      <c r="B29" s="12" t="s">
        <v>17</v>
      </c>
      <c r="C29" s="13">
        <v>18</v>
      </c>
      <c r="D29" s="14">
        <v>90</v>
      </c>
      <c r="E29" s="14" t="s">
        <v>19</v>
      </c>
      <c r="F29" s="25" t="s">
        <v>16</v>
      </c>
      <c r="G29" s="23" t="s">
        <v>14</v>
      </c>
      <c r="H29" s="7" t="s">
        <v>13</v>
      </c>
    </row>
    <row r="30" spans="1:8" x14ac:dyDescent="0.25">
      <c r="A30" s="18">
        <v>39175472</v>
      </c>
      <c r="B30" s="12" t="s">
        <v>17</v>
      </c>
      <c r="C30" s="14">
        <v>16</v>
      </c>
      <c r="D30" s="14">
        <v>80</v>
      </c>
      <c r="E30" s="14" t="s">
        <v>19</v>
      </c>
      <c r="F30" s="25" t="s">
        <v>16</v>
      </c>
      <c r="G30" s="23" t="s">
        <v>14</v>
      </c>
      <c r="H30" s="7" t="s">
        <v>13</v>
      </c>
    </row>
    <row r="31" spans="1:8" x14ac:dyDescent="0.25">
      <c r="A31" s="18">
        <v>43560556</v>
      </c>
      <c r="B31" s="12" t="s">
        <v>17</v>
      </c>
      <c r="C31" s="14">
        <v>14</v>
      </c>
      <c r="D31" s="14">
        <v>70</v>
      </c>
      <c r="E31" s="14" t="s">
        <v>19</v>
      </c>
      <c r="F31" s="25" t="s">
        <v>16</v>
      </c>
      <c r="G31" s="23" t="s">
        <v>14</v>
      </c>
      <c r="H31" s="7" t="s">
        <v>13</v>
      </c>
    </row>
    <row r="32" spans="1:8" x14ac:dyDescent="0.25">
      <c r="A32" s="19">
        <v>43915070</v>
      </c>
      <c r="B32" s="12" t="s">
        <v>17</v>
      </c>
      <c r="C32" s="13">
        <v>10</v>
      </c>
      <c r="D32" s="13">
        <v>50</v>
      </c>
      <c r="E32" s="14" t="s">
        <v>20</v>
      </c>
      <c r="F32" s="24" t="s">
        <v>21</v>
      </c>
      <c r="G32" s="23" t="s">
        <v>14</v>
      </c>
      <c r="H32" s="7" t="s">
        <v>13</v>
      </c>
    </row>
    <row r="33" spans="1:8" ht="15.75" thickBot="1" x14ac:dyDescent="0.3">
      <c r="A33" s="20">
        <v>42689509</v>
      </c>
      <c r="B33" s="12" t="s">
        <v>17</v>
      </c>
      <c r="C33" s="21">
        <v>12</v>
      </c>
      <c r="D33" s="21">
        <v>60</v>
      </c>
      <c r="E33" s="22" t="s">
        <v>19</v>
      </c>
      <c r="F33" s="24" t="s">
        <v>23</v>
      </c>
      <c r="G33" s="23" t="s">
        <v>14</v>
      </c>
      <c r="H33" s="7" t="s">
        <v>13</v>
      </c>
    </row>
    <row r="34" spans="1:8" x14ac:dyDescent="0.25">
      <c r="A34" s="26">
        <v>1026568756</v>
      </c>
      <c r="B34" s="12" t="s">
        <v>17</v>
      </c>
      <c r="C34" s="27">
        <v>17</v>
      </c>
      <c r="D34" s="14">
        <f t="shared" ref="D34:D44" si="1">C34*100/20</f>
        <v>85</v>
      </c>
      <c r="E34" s="14" t="s">
        <v>19</v>
      </c>
      <c r="F34" s="24" t="s">
        <v>5</v>
      </c>
      <c r="G34" s="28" t="s">
        <v>18</v>
      </c>
      <c r="H34" s="7" t="s">
        <v>13</v>
      </c>
    </row>
    <row r="35" spans="1:8" x14ac:dyDescent="0.25">
      <c r="A35" s="26">
        <v>1067874197</v>
      </c>
      <c r="B35" s="12" t="s">
        <v>17</v>
      </c>
      <c r="C35" s="27">
        <v>19</v>
      </c>
      <c r="D35" s="14">
        <f t="shared" si="1"/>
        <v>95</v>
      </c>
      <c r="E35" s="14" t="s">
        <v>19</v>
      </c>
      <c r="F35" s="24" t="s">
        <v>5</v>
      </c>
      <c r="G35" s="28" t="s">
        <v>18</v>
      </c>
      <c r="H35" s="7" t="s">
        <v>13</v>
      </c>
    </row>
    <row r="36" spans="1:8" x14ac:dyDescent="0.25">
      <c r="A36" s="26">
        <v>8164419</v>
      </c>
      <c r="B36" s="12" t="s">
        <v>17</v>
      </c>
      <c r="C36" s="27">
        <v>18</v>
      </c>
      <c r="D36" s="14">
        <f t="shared" si="1"/>
        <v>90</v>
      </c>
      <c r="E36" s="14" t="s">
        <v>19</v>
      </c>
      <c r="F36" s="24" t="s">
        <v>5</v>
      </c>
      <c r="G36" s="28" t="s">
        <v>18</v>
      </c>
      <c r="H36" s="7" t="s">
        <v>13</v>
      </c>
    </row>
    <row r="37" spans="1:8" x14ac:dyDescent="0.25">
      <c r="A37" s="26">
        <v>41955807</v>
      </c>
      <c r="B37" s="12" t="s">
        <v>17</v>
      </c>
      <c r="C37" s="27">
        <v>18</v>
      </c>
      <c r="D37" s="14">
        <f t="shared" si="1"/>
        <v>90</v>
      </c>
      <c r="E37" s="14" t="s">
        <v>19</v>
      </c>
      <c r="F37" s="24" t="s">
        <v>5</v>
      </c>
      <c r="G37" s="28" t="s">
        <v>18</v>
      </c>
      <c r="H37" s="7" t="s">
        <v>13</v>
      </c>
    </row>
    <row r="38" spans="1:8" x14ac:dyDescent="0.25">
      <c r="A38" s="26">
        <v>1037601201</v>
      </c>
      <c r="B38" s="12" t="s">
        <v>17</v>
      </c>
      <c r="C38" s="27">
        <v>18</v>
      </c>
      <c r="D38" s="14">
        <f t="shared" si="1"/>
        <v>90</v>
      </c>
      <c r="E38" s="14" t="s">
        <v>19</v>
      </c>
      <c r="F38" s="24" t="s">
        <v>5</v>
      </c>
      <c r="G38" s="28" t="s">
        <v>18</v>
      </c>
      <c r="H38" s="7" t="s">
        <v>13</v>
      </c>
    </row>
    <row r="39" spans="1:8" x14ac:dyDescent="0.25">
      <c r="A39" s="26">
        <v>14398918</v>
      </c>
      <c r="B39" s="12" t="s">
        <v>17</v>
      </c>
      <c r="C39" s="27">
        <v>17</v>
      </c>
      <c r="D39" s="14">
        <f t="shared" si="1"/>
        <v>85</v>
      </c>
      <c r="E39" s="14" t="s">
        <v>19</v>
      </c>
      <c r="F39" s="24" t="s">
        <v>5</v>
      </c>
      <c r="G39" s="28" t="s">
        <v>18</v>
      </c>
      <c r="H39" s="7" t="s">
        <v>13</v>
      </c>
    </row>
    <row r="40" spans="1:8" x14ac:dyDescent="0.25">
      <c r="A40" s="26">
        <v>43618532</v>
      </c>
      <c r="B40" s="12" t="s">
        <v>17</v>
      </c>
      <c r="C40" s="27">
        <v>12</v>
      </c>
      <c r="D40" s="14">
        <f t="shared" si="1"/>
        <v>60</v>
      </c>
      <c r="E40" s="14" t="s">
        <v>19</v>
      </c>
      <c r="F40" s="24" t="s">
        <v>5</v>
      </c>
      <c r="G40" s="28" t="s">
        <v>18</v>
      </c>
      <c r="H40" s="7" t="s">
        <v>13</v>
      </c>
    </row>
    <row r="41" spans="1:8" x14ac:dyDescent="0.25">
      <c r="A41" s="26">
        <v>1128283340</v>
      </c>
      <c r="B41" s="12" t="s">
        <v>17</v>
      </c>
      <c r="C41" s="27">
        <v>20</v>
      </c>
      <c r="D41" s="14">
        <f t="shared" si="1"/>
        <v>100</v>
      </c>
      <c r="E41" s="14" t="s">
        <v>19</v>
      </c>
      <c r="F41" s="24" t="s">
        <v>5</v>
      </c>
      <c r="G41" s="28" t="s">
        <v>18</v>
      </c>
      <c r="H41" s="7" t="s">
        <v>13</v>
      </c>
    </row>
    <row r="42" spans="1:8" x14ac:dyDescent="0.25">
      <c r="A42" s="26">
        <v>24338099</v>
      </c>
      <c r="B42" s="12" t="s">
        <v>17</v>
      </c>
      <c r="C42" s="27">
        <v>11</v>
      </c>
      <c r="D42" s="14">
        <f t="shared" si="1"/>
        <v>55</v>
      </c>
      <c r="E42" s="14" t="s">
        <v>20</v>
      </c>
      <c r="F42" s="24" t="s">
        <v>5</v>
      </c>
      <c r="G42" s="28" t="s">
        <v>18</v>
      </c>
      <c r="H42" s="7" t="s">
        <v>13</v>
      </c>
    </row>
    <row r="43" spans="1:8" x14ac:dyDescent="0.25">
      <c r="A43" s="26">
        <v>1020422820</v>
      </c>
      <c r="B43" s="12" t="s">
        <v>17</v>
      </c>
      <c r="C43" s="27">
        <v>11</v>
      </c>
      <c r="D43" s="14">
        <f t="shared" si="1"/>
        <v>55</v>
      </c>
      <c r="E43" s="14" t="s">
        <v>20</v>
      </c>
      <c r="F43" s="24" t="s">
        <v>5</v>
      </c>
      <c r="G43" s="28" t="s">
        <v>18</v>
      </c>
      <c r="H43" s="7" t="s">
        <v>13</v>
      </c>
    </row>
    <row r="44" spans="1:8" x14ac:dyDescent="0.25">
      <c r="A44" s="26">
        <v>1128418489</v>
      </c>
      <c r="B44" s="12" t="s">
        <v>17</v>
      </c>
      <c r="C44" s="27">
        <v>14</v>
      </c>
      <c r="D44" s="14">
        <f t="shared" si="1"/>
        <v>70</v>
      </c>
      <c r="E44" s="14" t="s">
        <v>19</v>
      </c>
      <c r="F44" s="24" t="s">
        <v>5</v>
      </c>
      <c r="G44" s="28" t="s">
        <v>18</v>
      </c>
      <c r="H44" s="7" t="s">
        <v>13</v>
      </c>
    </row>
    <row r="45" spans="1:8" ht="30" x14ac:dyDescent="0.25">
      <c r="A45" s="15">
        <v>1017181738</v>
      </c>
      <c r="B45" s="31" t="s">
        <v>17</v>
      </c>
      <c r="C45" s="32"/>
      <c r="D45" s="30">
        <v>84</v>
      </c>
      <c r="E45" s="13" t="s">
        <v>19</v>
      </c>
      <c r="F45" s="24" t="s">
        <v>5</v>
      </c>
      <c r="G45" s="29" t="s">
        <v>24</v>
      </c>
      <c r="H45" s="7" t="s">
        <v>13</v>
      </c>
    </row>
    <row r="46" spans="1:8" ht="30" x14ac:dyDescent="0.25">
      <c r="A46" s="15">
        <v>71363236</v>
      </c>
      <c r="B46" s="31" t="s">
        <v>17</v>
      </c>
      <c r="C46" s="32"/>
      <c r="D46" s="30">
        <v>88</v>
      </c>
      <c r="E46" s="13" t="s">
        <v>19</v>
      </c>
      <c r="F46" s="24" t="s">
        <v>5</v>
      </c>
      <c r="G46" s="29" t="s">
        <v>24</v>
      </c>
      <c r="H46" s="7" t="s">
        <v>13</v>
      </c>
    </row>
    <row r="47" spans="1:8" ht="30" x14ac:dyDescent="0.25">
      <c r="A47" s="15">
        <v>41955807</v>
      </c>
      <c r="B47" s="31" t="s">
        <v>17</v>
      </c>
      <c r="C47" s="32"/>
      <c r="D47" s="30" t="s">
        <v>22</v>
      </c>
      <c r="E47" s="13" t="s">
        <v>22</v>
      </c>
      <c r="F47" s="24" t="s">
        <v>5</v>
      </c>
      <c r="G47" s="29" t="s">
        <v>24</v>
      </c>
      <c r="H47" s="7" t="s">
        <v>13</v>
      </c>
    </row>
    <row r="48" spans="1:8" ht="30" x14ac:dyDescent="0.25">
      <c r="A48" s="15">
        <v>1036631275</v>
      </c>
      <c r="B48" s="31" t="s">
        <v>17</v>
      </c>
      <c r="C48" s="32"/>
      <c r="D48" s="30">
        <v>45</v>
      </c>
      <c r="E48" s="13" t="s">
        <v>20</v>
      </c>
      <c r="F48" s="24" t="s">
        <v>5</v>
      </c>
      <c r="G48" s="29" t="s">
        <v>24</v>
      </c>
      <c r="H48" s="7" t="s">
        <v>13</v>
      </c>
    </row>
    <row r="49" spans="1:8" ht="30" x14ac:dyDescent="0.25">
      <c r="A49" s="15">
        <v>71380254</v>
      </c>
      <c r="B49" s="31" t="s">
        <v>17</v>
      </c>
      <c r="C49" s="32"/>
      <c r="D49" s="30">
        <v>66</v>
      </c>
      <c r="E49" s="13" t="s">
        <v>19</v>
      </c>
      <c r="F49" s="24" t="s">
        <v>5</v>
      </c>
      <c r="G49" s="29" t="s">
        <v>24</v>
      </c>
      <c r="H49" s="7" t="s">
        <v>13</v>
      </c>
    </row>
    <row r="50" spans="1:8" ht="30" x14ac:dyDescent="0.25">
      <c r="A50" s="15">
        <v>1065866747</v>
      </c>
      <c r="B50" s="31" t="s">
        <v>17</v>
      </c>
      <c r="C50" s="32"/>
      <c r="D50" s="30">
        <v>47</v>
      </c>
      <c r="E50" s="14" t="s">
        <v>20</v>
      </c>
      <c r="F50" s="24" t="s">
        <v>5</v>
      </c>
      <c r="G50" s="29" t="s">
        <v>24</v>
      </c>
      <c r="H50" s="7" t="s">
        <v>13</v>
      </c>
    </row>
    <row r="51" spans="1:8" ht="30" x14ac:dyDescent="0.25">
      <c r="A51" s="15">
        <v>1098625362</v>
      </c>
      <c r="B51" s="31" t="s">
        <v>17</v>
      </c>
      <c r="C51" s="32"/>
      <c r="D51" s="30">
        <v>81</v>
      </c>
      <c r="E51" s="14" t="s">
        <v>19</v>
      </c>
      <c r="F51" s="24" t="s">
        <v>5</v>
      </c>
      <c r="G51" s="29" t="s">
        <v>24</v>
      </c>
      <c r="H51" s="7" t="s">
        <v>13</v>
      </c>
    </row>
    <row r="52" spans="1:8" ht="30" x14ac:dyDescent="0.25">
      <c r="A52" s="15">
        <v>71737797</v>
      </c>
      <c r="B52" s="31" t="s">
        <v>17</v>
      </c>
      <c r="C52" s="32"/>
      <c r="D52" s="30">
        <v>69</v>
      </c>
      <c r="E52" s="14" t="s">
        <v>19</v>
      </c>
      <c r="F52" s="24" t="s">
        <v>5</v>
      </c>
      <c r="G52" s="29" t="s">
        <v>24</v>
      </c>
      <c r="H52" s="7" t="s">
        <v>13</v>
      </c>
    </row>
  </sheetData>
  <mergeCells count="8">
    <mergeCell ref="B50:C50"/>
    <mergeCell ref="B51:C51"/>
    <mergeCell ref="B52:C52"/>
    <mergeCell ref="B45:C45"/>
    <mergeCell ref="B46:C46"/>
    <mergeCell ref="B47:C47"/>
    <mergeCell ref="B48:C48"/>
    <mergeCell ref="B49:C49"/>
  </mergeCells>
  <conditionalFormatting sqref="A2:A4">
    <cfRule type="duplicateValues" dxfId="8" priority="6"/>
  </conditionalFormatting>
  <conditionalFormatting sqref="A21:A27 A2:A17 A32:A33">
    <cfRule type="duplicateValues" dxfId="7" priority="7"/>
  </conditionalFormatting>
  <conditionalFormatting sqref="A18:A20">
    <cfRule type="duplicateValues" dxfId="6" priority="5"/>
  </conditionalFormatting>
  <conditionalFormatting sqref="A34:A36">
    <cfRule type="duplicateValues" dxfId="5" priority="3"/>
  </conditionalFormatting>
  <conditionalFormatting sqref="A34:A44">
    <cfRule type="duplicateValues" dxfId="4" priority="4"/>
  </conditionalFormatting>
  <conditionalFormatting sqref="A45:A47">
    <cfRule type="duplicateValues" dxfId="3" priority="1"/>
  </conditionalFormatting>
  <conditionalFormatting sqref="A45:A52">
    <cfRule type="duplicateValues" dxfId="2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GridLines="0" tabSelected="1" view="pageBreakPreview" zoomScaleNormal="100" zoomScaleSheetLayoutView="100" workbookViewId="0">
      <selection activeCell="J14" sqref="J14"/>
    </sheetView>
  </sheetViews>
  <sheetFormatPr baseColWidth="10" defaultRowHeight="15" x14ac:dyDescent="0.25"/>
  <cols>
    <col min="1" max="1" width="24.7109375" bestFit="1" customWidth="1"/>
    <col min="2" max="2" width="32.28515625" bestFit="1" customWidth="1"/>
    <col min="3" max="3" width="9.7109375" customWidth="1"/>
    <col min="4" max="4" width="7.7109375" customWidth="1"/>
    <col min="5" max="5" width="10" customWidth="1"/>
  </cols>
  <sheetData>
    <row r="1" spans="1:5" ht="65.25" customHeight="1" x14ac:dyDescent="0.3">
      <c r="A1" s="1"/>
      <c r="B1" s="33" t="s">
        <v>7</v>
      </c>
      <c r="C1" s="34"/>
      <c r="D1" s="34"/>
      <c r="E1" s="34"/>
    </row>
    <row r="2" spans="1:5" ht="18.75" x14ac:dyDescent="0.3">
      <c r="A2" s="2"/>
      <c r="B2" s="2"/>
      <c r="C2" s="2"/>
      <c r="D2" s="2"/>
      <c r="E2" s="2"/>
    </row>
    <row r="3" spans="1:5" ht="18.75" x14ac:dyDescent="0.3">
      <c r="A3" s="3" t="s">
        <v>8</v>
      </c>
      <c r="B3" s="26"/>
      <c r="C3" s="2"/>
      <c r="D3" s="2"/>
      <c r="E3" s="2"/>
    </row>
    <row r="4" spans="1:5" ht="18.75" x14ac:dyDescent="0.3">
      <c r="A4" s="3"/>
      <c r="B4" s="4"/>
      <c r="C4" s="2"/>
      <c r="D4" s="2"/>
      <c r="E4" s="2"/>
    </row>
    <row r="5" spans="1:5" ht="18.75" x14ac:dyDescent="0.3">
      <c r="A5" s="5" t="s">
        <v>15</v>
      </c>
      <c r="B5" s="4" t="e">
        <f>VLOOKUP(B3,Datos!A2:H102,2,FALSE)</f>
        <v>#N/A</v>
      </c>
      <c r="C5" s="2"/>
      <c r="D5" s="2"/>
      <c r="E5" s="2"/>
    </row>
    <row r="6" spans="1:5" ht="18.75" x14ac:dyDescent="0.3">
      <c r="A6" s="3"/>
      <c r="B6" s="4"/>
      <c r="C6" s="2"/>
      <c r="D6" s="2"/>
      <c r="E6" s="2"/>
    </row>
    <row r="7" spans="1:5" ht="18.75" x14ac:dyDescent="0.3">
      <c r="A7" s="3" t="s">
        <v>9</v>
      </c>
      <c r="B7" s="4" t="e">
        <f>VLOOKUP(B3,Datos!A2:H102,3,FALSE)</f>
        <v>#N/A</v>
      </c>
      <c r="C7" s="2"/>
      <c r="D7" s="2"/>
      <c r="E7" s="2"/>
    </row>
    <row r="8" spans="1:5" ht="18.75" x14ac:dyDescent="0.3">
      <c r="A8" s="3"/>
      <c r="B8" s="4"/>
      <c r="C8" s="2"/>
      <c r="D8" s="2"/>
      <c r="E8" s="2"/>
    </row>
    <row r="9" spans="1:5" ht="18.75" x14ac:dyDescent="0.3">
      <c r="A9" s="3" t="s">
        <v>6</v>
      </c>
      <c r="B9" s="4" t="e">
        <f>VLOOKUP(B3,Datos!A2:H502,4,FALSE)</f>
        <v>#N/A</v>
      </c>
      <c r="C9" s="2"/>
      <c r="D9" s="2"/>
      <c r="E9" s="2"/>
    </row>
    <row r="10" spans="1:5" ht="18.75" x14ac:dyDescent="0.3">
      <c r="A10" s="3"/>
      <c r="B10" s="4"/>
      <c r="C10" s="2"/>
      <c r="D10" s="2"/>
      <c r="E10" s="2"/>
    </row>
    <row r="11" spans="1:5" ht="18.75" x14ac:dyDescent="0.3">
      <c r="A11" s="3" t="s">
        <v>3</v>
      </c>
      <c r="B11" s="4" t="e">
        <f>VLOOKUP(B3,Datos!A2:H509,5,FALSE)</f>
        <v>#N/A</v>
      </c>
      <c r="C11" s="2"/>
      <c r="D11" s="2"/>
      <c r="E11" s="2"/>
    </row>
    <row r="12" spans="1:5" ht="18.75" x14ac:dyDescent="0.3">
      <c r="A12" s="3"/>
      <c r="B12" s="4"/>
      <c r="C12" s="2"/>
      <c r="D12" s="2"/>
      <c r="E12" s="2"/>
    </row>
    <row r="13" spans="1:5" ht="18.75" x14ac:dyDescent="0.3">
      <c r="A13" s="3" t="s">
        <v>4</v>
      </c>
      <c r="B13" s="4" t="e">
        <f>VLOOKUP(B3,Datos!A2:H509,6,FALSE)</f>
        <v>#N/A</v>
      </c>
      <c r="C13" s="2"/>
      <c r="D13" s="2"/>
      <c r="E13" s="2"/>
    </row>
    <row r="14" spans="1:5" ht="18.75" x14ac:dyDescent="0.3">
      <c r="A14" s="3"/>
      <c r="B14" s="4"/>
      <c r="C14" s="2"/>
      <c r="D14" s="2"/>
      <c r="E14" s="2"/>
    </row>
    <row r="15" spans="1:5" ht="18.75" x14ac:dyDescent="0.3">
      <c r="A15" s="3" t="s">
        <v>10</v>
      </c>
      <c r="B15" s="4" t="e">
        <f>VLOOKUP(B3,Datos!A2:H509,7,FALSE)</f>
        <v>#N/A</v>
      </c>
      <c r="C15" s="2"/>
      <c r="D15" s="2"/>
      <c r="E15" s="2"/>
    </row>
    <row r="16" spans="1:5" ht="18.75" x14ac:dyDescent="0.3">
      <c r="A16" s="3"/>
      <c r="B16" s="4"/>
      <c r="C16" s="2"/>
      <c r="D16" s="2"/>
      <c r="E16" s="2"/>
    </row>
    <row r="17" spans="1:5" ht="18.75" x14ac:dyDescent="0.3">
      <c r="A17" s="3" t="s">
        <v>12</v>
      </c>
      <c r="B17" s="4" t="e">
        <f>VLOOKUP(B3,Datos!A2:H509,8,FALSE)</f>
        <v>#N/A</v>
      </c>
      <c r="C17" s="2"/>
      <c r="D17" s="2"/>
      <c r="E17" s="2"/>
    </row>
    <row r="18" spans="1:5" ht="18.75" x14ac:dyDescent="0.3">
      <c r="A18" s="3"/>
      <c r="B18" s="2"/>
    </row>
    <row r="19" spans="1:5" ht="18.75" x14ac:dyDescent="0.3">
      <c r="A19" s="2"/>
      <c r="B19" s="2"/>
    </row>
    <row r="20" spans="1:5" ht="18.75" x14ac:dyDescent="0.3">
      <c r="A20" s="2"/>
      <c r="B20" s="2"/>
    </row>
  </sheetData>
  <sheetProtection selectLockedCells="1"/>
  <dataConsolidate/>
  <mergeCells count="1">
    <mergeCell ref="B1:E1"/>
  </mergeCells>
  <conditionalFormatting sqref="B3">
    <cfRule type="duplicateValues" dxfId="1" priority="1"/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" operator="containsText" id="{88B659B8-0428-4584-887A-F5D4EB53CBAF}">
            <xm:f>NOT(ISERROR(SEARCH($B$11,B11)))</xm:f>
            <xm:f>$B$11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B11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Resultados</vt:lpstr>
    </vt:vector>
  </TitlesOfParts>
  <Company>udea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DIANA LUCIA GOMEZ CEBALLOS</cp:lastModifiedBy>
  <cp:lastPrinted>2015-06-17T18:54:50Z</cp:lastPrinted>
  <dcterms:created xsi:type="dcterms:W3CDTF">2014-03-12T19:59:10Z</dcterms:created>
  <dcterms:modified xsi:type="dcterms:W3CDTF">2019-10-28T12:36:46Z</dcterms:modified>
</cp:coreProperties>
</file>