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udeaeduco-my.sharepoint.com/personal/gestionadmitiva_dif_udea_edu_co/Documents/4_GADMIN/1_REGIS/00_Invitaciones/2_MedianaC/VA_035_2023_Extintores/Gestion/01_Invitacion/Anexos_terminos_eferencia_VA_035_2023/"/>
    </mc:Choice>
  </mc:AlternateContent>
  <xr:revisionPtr revIDLastSave="783" documentId="11_B8886A094FFC5A94AE6A306F4CCF06F8A30D1FE9" xr6:coauthVersionLast="47" xr6:coauthVersionMax="47" xr10:uidLastSave="{0DB63C6F-E20D-4363-881E-AE4540BEF843}"/>
  <bookViews>
    <workbookView xWindow="26490" yWindow="900" windowWidth="22410" windowHeight="14700" activeTab="4" xr2:uid="{00000000-000D-0000-FFFF-FFFF00000000}"/>
  </bookViews>
  <sheets>
    <sheet name="Anexo 1A" sheetId="8" r:id="rId1"/>
    <sheet name="Anexo 1B" sheetId="9" r:id="rId2"/>
    <sheet name="Anexo 1C" sheetId="3" r:id="rId3"/>
    <sheet name="Anexo 1D" sheetId="4" r:id="rId4"/>
    <sheet name="Total Propuesta Económica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2n0rhkJ8ryVE7nMggxg4gJxrOYA=="/>
    </ext>
  </extLst>
</workbook>
</file>

<file path=xl/calcChain.xml><?xml version="1.0" encoding="utf-8"?>
<calcChain xmlns="http://schemas.openxmlformats.org/spreadsheetml/2006/main">
  <c r="G60" i="9" l="1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61" i="9" s="1"/>
  <c r="E13" i="6" l="1"/>
  <c r="G62" i="9"/>
  <c r="G63" i="9" s="1"/>
  <c r="H16" i="3"/>
  <c r="H12" i="3"/>
  <c r="H9" i="3"/>
  <c r="H20" i="3" s="1"/>
  <c r="H10" i="3"/>
  <c r="H11" i="3"/>
  <c r="H13" i="3"/>
  <c r="H14" i="3"/>
  <c r="H15" i="3"/>
  <c r="H17" i="3"/>
  <c r="H18" i="3"/>
  <c r="H19" i="3"/>
  <c r="E14" i="6" l="1"/>
  <c r="H21" i="3"/>
  <c r="G35" i="8" l="1"/>
  <c r="G36" i="8"/>
  <c r="G24" i="8"/>
  <c r="G25" i="8"/>
  <c r="G26" i="8"/>
  <c r="G27" i="8"/>
  <c r="G28" i="8"/>
  <c r="G29" i="8"/>
  <c r="G30" i="8"/>
  <c r="G31" i="8"/>
  <c r="G32" i="8"/>
  <c r="G33" i="8"/>
  <c r="G34" i="8"/>
  <c r="G10" i="8"/>
  <c r="G11" i="8"/>
  <c r="G12" i="8"/>
  <c r="G13" i="8"/>
  <c r="G14" i="8"/>
  <c r="G15" i="8"/>
  <c r="G16" i="8"/>
  <c r="G17" i="8"/>
  <c r="G18" i="8"/>
  <c r="G19" i="8"/>
  <c r="G20" i="8"/>
  <c r="G21" i="8"/>
  <c r="H22" i="3" l="1"/>
  <c r="G23" i="8"/>
  <c r="G9" i="8"/>
  <c r="E12" i="6" l="1"/>
  <c r="E15" i="6" s="1"/>
  <c r="E16" i="6" l="1"/>
  <c r="E17" i="6" s="1"/>
</calcChain>
</file>

<file path=xl/sharedStrings.xml><?xml version="1.0" encoding="utf-8"?>
<sst xmlns="http://schemas.openxmlformats.org/spreadsheetml/2006/main" count="351" uniqueCount="235">
  <si>
    <t>LOGO DEL PROPONENTE</t>
  </si>
  <si>
    <t>UNIVERSIDAD DE ANTIOQUIA</t>
  </si>
  <si>
    <t>VICERRECTORÍA ADMINISTRATIVA</t>
  </si>
  <si>
    <t>OBJETO</t>
  </si>
  <si>
    <t>Total</t>
  </si>
  <si>
    <t xml:space="preserve">Libra de polvo químico seco tipo BC </t>
  </si>
  <si>
    <t>NOTAS</t>
  </si>
  <si>
    <t>1. El proponente solo debe diligenciar las  casillas sombreadas en amarillo.  Es su responsabilidad verificar las fórmulas de cálculo y sus resultados</t>
  </si>
  <si>
    <t>2. El transporte utilizado para las visitas a las sedes deberá cumplir toda la normatividad vigente que le aplique. Contempla transporte entre todas las sedes de la Universidad.</t>
  </si>
  <si>
    <t>3.  Las visitas y trabajos en las Sedes se programarán según las necesidades de la sede y el cronograma de trabajo planteado</t>
  </si>
  <si>
    <t>4. El personal deberá estar disponible para viajar a las diferentes Sedes de la Universidad.</t>
  </si>
  <si>
    <t xml:space="preserve">Cantidad </t>
  </si>
  <si>
    <t>Acople 3/8</t>
  </si>
  <si>
    <t>Acople AH 3/8x1/4</t>
  </si>
  <si>
    <t>Acople AP</t>
  </si>
  <si>
    <t xml:space="preserve">Boquilla </t>
  </si>
  <si>
    <t>Cabezote extintor de CO2</t>
  </si>
  <si>
    <t>Cilindro para extintor de agua</t>
  </si>
  <si>
    <t xml:space="preserve">Cinturón para soporte de corneta CO2 </t>
  </si>
  <si>
    <t xml:space="preserve">Conjunto válvula para extintor CO2 </t>
  </si>
  <si>
    <t>Corneta para extintor de CO2 10,15 y 20</t>
  </si>
  <si>
    <t>Difusor para extintores de CO2</t>
  </si>
  <si>
    <t>Disco de seguridad CO2</t>
  </si>
  <si>
    <t>Ferrul F 1/2 Mn</t>
  </si>
  <si>
    <t>Mango para extintor de CO2</t>
  </si>
  <si>
    <t>Manguera para extintor de CO2 10,15 y 20 lb.</t>
  </si>
  <si>
    <t xml:space="preserve">Manómetro </t>
  </si>
  <si>
    <t>Niple para corneta  extintores de CO2</t>
  </si>
  <si>
    <t>Palanca de accionamiento</t>
  </si>
  <si>
    <t xml:space="preserve">Prueba hidrostática de alta </t>
  </si>
  <si>
    <t>Prueba hidrostática de baja presión</t>
  </si>
  <si>
    <t>Observaciones</t>
  </si>
  <si>
    <t>Capacidad</t>
  </si>
  <si>
    <t>Cantidad</t>
  </si>
  <si>
    <t>5 Lb</t>
  </si>
  <si>
    <t>10 Lb</t>
  </si>
  <si>
    <t>20 Lb</t>
  </si>
  <si>
    <t>2.5 Galones</t>
  </si>
  <si>
    <t>15 Lb</t>
  </si>
  <si>
    <t>1.8 galones</t>
  </si>
  <si>
    <t>1.5 galones</t>
  </si>
  <si>
    <t>Detalle</t>
  </si>
  <si>
    <t>Duración en horas de cada capacitación</t>
  </si>
  <si>
    <t>Valor unitarios (sin IVA)</t>
  </si>
  <si>
    <t>IVA (19%)</t>
  </si>
  <si>
    <t>Extintor de Agua</t>
  </si>
  <si>
    <t>Valor unitario (sin IVA)</t>
  </si>
  <si>
    <t>Número de capacitaciones ofrecidas en forma gratuita por la vigencia del contrato</t>
  </si>
  <si>
    <t xml:space="preserve">Libra de polvo químico seco tipo ABC recargada </t>
  </si>
  <si>
    <t>Libra Bióxido de Carbono CO2</t>
  </si>
  <si>
    <t xml:space="preserve">Recarga unitaria de extintores de agua de 2.5 galones  </t>
  </si>
  <si>
    <t>Recarga unitaria de extintores de Water Mist</t>
  </si>
  <si>
    <t>Recarga unitaria de extintores tipo K</t>
  </si>
  <si>
    <t>Revisión Equipo de Solkaflam o Agente Limpio</t>
  </si>
  <si>
    <t>Revisiones Polvo Químico Seco ABC  90</t>
  </si>
  <si>
    <t>Amarre extintores de 20 y 30 lb.</t>
  </si>
  <si>
    <t xml:space="preserve">Anillos 2 1/2 </t>
  </si>
  <si>
    <t>Anillos 1 1/2</t>
  </si>
  <si>
    <t>Cilindro para extintor de PQS  y agente limpio 10lb</t>
  </si>
  <si>
    <t>Empaque CO2</t>
  </si>
  <si>
    <t>Empaque en nitrilo</t>
  </si>
  <si>
    <t>Empaque en viton</t>
  </si>
  <si>
    <t>Manguera para extintor de Agua, PQS  y Agente Limpio</t>
  </si>
  <si>
    <t>Marcacion de consecutivo</t>
  </si>
  <si>
    <t>Resorte vastago (progen pequeño)</t>
  </si>
  <si>
    <t xml:space="preserve">Tubo sifon para extintor </t>
  </si>
  <si>
    <t>Valvula Extintor  Grande</t>
  </si>
  <si>
    <t>Valvula Extintor  Pequeña</t>
  </si>
  <si>
    <t>Polvo Químico Seco ABC</t>
  </si>
  <si>
    <t>Cilindro de Acero Inoxidable
Prueba Hidrostática no mayor a 6 meses de la fecha de compra</t>
  </si>
  <si>
    <t>Bióxido de Carbono CO2</t>
  </si>
  <si>
    <t>Certificado 
Cilindro de aluminio sin soldaduras
Prueba Hidrostática no mayor a 6 meses de la fecha de compra</t>
  </si>
  <si>
    <t>Water Mist</t>
  </si>
  <si>
    <t>Tipo K</t>
  </si>
  <si>
    <t>Acetato de Potasio
Cilindro en acero Inoxidable
Si el extintor es importando debe tener certificación 
Prueba Hidrostática no mayor a 6 meses de la fecha de compra</t>
  </si>
  <si>
    <t xml:space="preserve"> ABC 90
</t>
  </si>
  <si>
    <t>Base de fosfato monoamónico siliconizado con pureza de 90%
Cerificado 
Prueba Hidrostática no mayor a 6 meses de la fecha de compra</t>
  </si>
  <si>
    <t>Valor Total (sin IVA)</t>
  </si>
  <si>
    <t>Unidad</t>
  </si>
  <si>
    <t xml:space="preserve">ITEM </t>
  </si>
  <si>
    <t>lb</t>
  </si>
  <si>
    <t>Libras de Polvo Químico Seco ABC 90</t>
  </si>
  <si>
    <t>und</t>
  </si>
  <si>
    <t>Revisión Equipo de  Water Mist</t>
  </si>
  <si>
    <t>Revisión Equipo Tipo K</t>
  </si>
  <si>
    <t>Viajes a Sedes Urabá: Turbo, Apartadó, Carepa.</t>
  </si>
  <si>
    <t xml:space="preserve"> Descripción </t>
  </si>
  <si>
    <t>1. Recargas y revisiones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</si>
  <si>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</si>
  <si>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</si>
  <si>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</si>
  <si>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</si>
  <si>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</si>
  <si>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</si>
  <si>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</si>
  <si>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</si>
  <si>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</si>
  <si>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</si>
  <si>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</si>
  <si>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</si>
  <si>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</si>
  <si>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Pitometría para red contra incendio incluye:Inspección, prueba y mantenimiento de sistemas de bombeo contra incendio.Pruebas hidrostáticas de las mangueras contra incendio.Prueba y mantenimiento de gabinetes contra incendio integrados a cada sistema.</t>
  </si>
  <si>
    <t>Viajes Sede Sonson</t>
  </si>
  <si>
    <t>Viajes  Sedes Caucasia, Yarumal y Hacienda la Candelaria</t>
  </si>
  <si>
    <t>Viajes Sedes Puerto Berrio y Sede San Jose del Nus</t>
  </si>
  <si>
    <t>Viajes Sede Santa Fe de Antioquia</t>
  </si>
  <si>
    <t>Viajes Sede Andes</t>
  </si>
  <si>
    <t>Viajes Sede Carmen de Viboral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</si>
  <si>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</si>
  <si>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</si>
  <si>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</si>
  <si>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</si>
  <si>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</si>
  <si>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</si>
  <si>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</si>
  <si>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</si>
  <si>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</si>
  <si>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</si>
  <si>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</si>
  <si>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</si>
  <si>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</si>
  <si>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</si>
  <si>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Viajes  Sede  Oriente  Carmen de Viboral Parque Tecnologico</t>
  </si>
  <si>
    <t>Viajes Hacienda Vegas de la Clara ( Gomez Plata</t>
  </si>
  <si>
    <t>Viajes a Sede Segovia</t>
  </si>
  <si>
    <t>Vijes a Sede Amalfi</t>
  </si>
  <si>
    <t>Viajes Sede  Frontino</t>
  </si>
  <si>
    <t>Viaje  Sede Bogotá</t>
  </si>
  <si>
    <t>Viajes Hacienda la Montaña (San pedro de los Milagros)</t>
  </si>
  <si>
    <t>Aviso en acrílico para todo tipo de extintor 22x30cm</t>
  </si>
  <si>
    <t>Suministro de manguera para red contra incendios de 1/2" 30 m, doble chaqueta</t>
  </si>
  <si>
    <t>Llave universal para apertura de hidrantes</t>
  </si>
  <si>
    <t>Reducción de 2 1/2" a 1 1/2"</t>
  </si>
  <si>
    <t>Soporte Extintor Tipo Pedestal 10 lbs Color Blanco</t>
  </si>
  <si>
    <t>Soporte Extintor Tipo Pedestal 20 lbs Color Blanco</t>
  </si>
  <si>
    <t>Soporte Tipo pared Extintor 10 y 20 lbs Platina</t>
  </si>
  <si>
    <t>Revisión de manguera de 1 y media de 30 m</t>
  </si>
  <si>
    <t>rev</t>
  </si>
  <si>
    <t xml:space="preserve">3. Repuestos 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</si>
  <si>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</si>
  <si>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</si>
  <si>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</si>
  <si>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</si>
  <si>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</si>
  <si>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</si>
  <si>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</si>
  <si>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</si>
  <si>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</si>
  <si>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</si>
  <si>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</si>
  <si>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</si>
  <si>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</si>
  <si>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</si>
  <si>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</si>
  <si>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</si>
  <si>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</si>
  <si>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</si>
  <si>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</si>
  <si>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</si>
  <si>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</si>
  <si>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</si>
  <si>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</si>
  <si>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</si>
  <si>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</si>
  <si>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</si>
  <si>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</si>
  <si>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</si>
  <si>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</si>
  <si>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</si>
  <si>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</si>
  <si>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</si>
  <si>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</si>
  <si>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</si>
  <si>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</si>
  <si>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</si>
  <si>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</si>
  <si>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</si>
  <si>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</si>
  <si>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</si>
  <si>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</si>
  <si>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</si>
  <si>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</si>
  <si>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</si>
  <si>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</si>
  <si>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</si>
  <si>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</si>
  <si>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</si>
  <si>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</si>
  <si>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</si>
  <si>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3.51</t>
  </si>
  <si>
    <t>3.52</t>
  </si>
  <si>
    <t>IVA  19%</t>
  </si>
  <si>
    <t>Item</t>
  </si>
  <si>
    <t>Valor total (sin IVA)</t>
  </si>
  <si>
    <t xml:space="preserve">Extintor Polvo quimico seco ABC  150 libras satélite
</t>
  </si>
  <si>
    <t>Proveen una rápida y segura protección contra incendios CLASE ABC que pueden presentarse en la industria petrolera, química; bodegas, almacenes, aeropuertos, minas, estaciones de servicio.
AGENTE EXTINTOR: Polvo químico seco a base de Fosfato Monoamónico con 70% DE PUREZA (mayor potencial de extinción). Ensamblado con válvula automática para control de descarga, manómetro y manguera. INCLUYE: Aviso de señalización. GARANTÍA: 5 años. MARCA: Impleseg. IMPORTANTE: Se recarga cada año. Certificación ISO 9001: 2015.</t>
  </si>
  <si>
    <t>150 LB</t>
  </si>
  <si>
    <t>COSTO DIRECTO EXTINTORES</t>
  </si>
  <si>
    <t>IVA 19%</t>
  </si>
  <si>
    <t>COSTO TOTAL EXTINTORES</t>
  </si>
  <si>
    <t>VICERRECTORIA ADMINISTRATIVA</t>
  </si>
  <si>
    <t xml:space="preserve">OBJETO </t>
  </si>
  <si>
    <t>TOTAL PROPUESTA</t>
  </si>
  <si>
    <t>4. Suministro de extintores nuevos</t>
  </si>
  <si>
    <t>Tipo de extintor</t>
  </si>
  <si>
    <r>
      <t>2. Viajes o transpores (1 viaje contempla Ida y regreso)</t>
    </r>
    <r>
      <rPr>
        <sz val="11"/>
        <color rgb="FF000000"/>
        <rFont val="Calibri"/>
        <family val="2"/>
      </rPr>
      <t> </t>
    </r>
  </si>
  <si>
    <t>TOTAL RECARGAS, REVISIONES Y TRANSPORTES</t>
  </si>
  <si>
    <t>TOTAL COSTO  DIRECTO  REPUESTOS NUEVOS</t>
  </si>
  <si>
    <t xml:space="preserve">TOTAL REPUESTOS NUEVOS </t>
  </si>
  <si>
    <t>Costo Directo (A+B+C)</t>
  </si>
  <si>
    <t xml:space="preserve">TOTAL COSTO  DIRECTO: RECARGAS,REVISIONES Y TRANSPORTES OVIAJES </t>
  </si>
  <si>
    <r>
      <rPr>
        <b/>
        <sz val="11"/>
        <color theme="1"/>
        <rFont val="Calibri"/>
        <family val="2"/>
      </rPr>
      <t>Anexo 2A:</t>
    </r>
    <r>
      <rPr>
        <sz val="11"/>
        <color theme="1"/>
        <rFont val="Calibri"/>
        <family val="2"/>
      </rPr>
      <t xml:space="preserve"> Subtotal recargas, revisiones y   transportes </t>
    </r>
  </si>
  <si>
    <r>
      <rPr>
        <b/>
        <sz val="11"/>
        <color theme="1"/>
        <rFont val="Calibri"/>
        <family val="2"/>
      </rPr>
      <t>Anexo 2B:</t>
    </r>
    <r>
      <rPr>
        <sz val="11"/>
        <color theme="1"/>
        <rFont val="Calibri"/>
        <family val="2"/>
      </rPr>
      <t xml:space="preserve"> Subtotal Repuestos nuevos</t>
    </r>
  </si>
  <si>
    <r>
      <rPr>
        <b/>
        <sz val="11"/>
        <color theme="1"/>
        <rFont val="Calibri"/>
        <family val="2"/>
      </rPr>
      <t>Anexo 2C:</t>
    </r>
    <r>
      <rPr>
        <sz val="11"/>
        <color theme="1"/>
        <rFont val="Calibri"/>
        <family val="2"/>
      </rPr>
      <t xml:space="preserve"> Subtotal Extintores nuevos</t>
    </r>
  </si>
  <si>
    <t>Revisión Equipo de Bióxido de Carbono CO2</t>
  </si>
  <si>
    <t>Adaptador  5/8x5/8 para CO2</t>
  </si>
  <si>
    <t>Cilindro para extintor de PQS  20 lb</t>
  </si>
  <si>
    <t>Cilindro para extintor de PQS  5 lb</t>
  </si>
  <si>
    <t xml:space="preserve">Reducción R3/8x1/8 </t>
  </si>
  <si>
    <t>Reducción RG 1/2x1/4</t>
  </si>
  <si>
    <t>Reducción RG 3/8x1/4</t>
  </si>
  <si>
    <t xml:space="preserve">Reducción valvula grande </t>
  </si>
  <si>
    <t xml:space="preserve">Reducción valvula pequeña </t>
  </si>
  <si>
    <t xml:space="preserve">Vástago ensamblado valvula grande </t>
  </si>
  <si>
    <t>Vástago ensamblado valvula pequeña</t>
  </si>
  <si>
    <t xml:space="preserve">Vástago para extintores de CO2 </t>
  </si>
  <si>
    <t>Fosfato Monoamónico 65% de pureza
Prueba Hidrostática no mayor a 6 meses de la fecha de compra</t>
  </si>
  <si>
    <t>Agua desionizada
Certificado 
Cilindro en acero inoxidable
Boquilla de aspersión
Base aislante de electricidad
Prueba Hidrostática no mayor a 6 meses de la fecha de compra</t>
  </si>
  <si>
    <t>Cápsula Capacidad  ¼"</t>
  </si>
  <si>
    <t>RESUMEN  PROPUESTA VA-035-2023</t>
  </si>
  <si>
    <t>Anexo 1A   VA-035-2023</t>
  </si>
  <si>
    <t>Anexo 1B   VA-035-2023</t>
  </si>
  <si>
    <t xml:space="preserve">Anexo 1C    VA-035-2023 </t>
  </si>
  <si>
    <t>Anexo 1D   VA-035-2023</t>
  </si>
  <si>
    <t>“Prestación del servicio de mantenimiento preventivo y/o correctivo de los extintores de la Universidad de Antioquia, ubicados en todos los campus dentro y fuera del Área Metropolitana, en la ciudad de Bogotá DC y en todos aquellos campus que se integren a la Universidad durante el desarrollo del contrato, de acuerdo con las especificaciones técnicas, los ítems de pago y la cotización presentada por el contratista, la cual hace parte integral del contrato. 
Alcance: El servicio incluye la recarga, según el tipo de agente, los repuestos y los accesorios necesarios para su correcto funcionamiento; el transporte de los extintores desde y hasta el campus donde se encuentre ubicado; el suministro de extintores para cambio de los equipos de agente limpio.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</si>
</sst>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4" formatCode="_-* #,##0_-;\-* #,##0_-;_-* &quot;-&quot;_-;_-@"/>
  </numFmts>
  <fonts count="17" x14ac:knownFonts="1">
    <font>
      <sz val="11"/>
      <color theme="1"/>
      <name val="Arial"/>
    </font>
    <font>
      <sz val="11"/>
      <color theme="1"/>
      <name val="Calibri"/>
      <family val="2"/>
    </font>
    <font>
      <b/>
      <sz val="16"/>
      <color rgb="FFFF0000"/>
      <name val="Calibri"/>
      <family val="2"/>
    </font>
    <font>
      <b/>
      <sz val="11"/>
      <color rgb="FF385623"/>
      <name val="Calibri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8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3">
    <xf numFmtId="0" fontId="0" fillId="0" borderId="0"/>
    <xf numFmtId="42" fontId="8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46">
    <xf numFmtId="0" fontId="0" fillId="0" borderId="0" xfId="0"/>
    <xf numFmtId="0" fontId="1" fillId="0" borderId="0" xfId="0" applyFont="1"/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wrapText="1"/>
    </xf>
    <xf numFmtId="0" fontId="6" fillId="5" borderId="10" xfId="0" applyFont="1" applyFill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4" fillId="0" borderId="10" xfId="0" applyFont="1" applyBorder="1"/>
    <xf numFmtId="0" fontId="14" fillId="0" borderId="10" xfId="0" applyFont="1" applyBorder="1" applyAlignment="1">
      <alignment horizontal="center"/>
    </xf>
    <xf numFmtId="0" fontId="14" fillId="0" borderId="10" xfId="0" applyFont="1" applyBorder="1" applyAlignment="1">
      <alignment wrapText="1"/>
    </xf>
    <xf numFmtId="0" fontId="6" fillId="8" borderId="10" xfId="0" applyFont="1" applyFill="1" applyBorder="1" applyAlignment="1">
      <alignment horizontal="center" vertical="center" wrapText="1"/>
    </xf>
    <xf numFmtId="0" fontId="14" fillId="8" borderId="10" xfId="0" applyFont="1" applyFill="1" applyBorder="1"/>
    <xf numFmtId="0" fontId="14" fillId="8" borderId="10" xfId="0" applyFont="1" applyFill="1" applyBorder="1" applyAlignment="1">
      <alignment horizontal="center"/>
    </xf>
    <xf numFmtId="164" fontId="0" fillId="0" borderId="0" xfId="0" applyNumberFormat="1"/>
    <xf numFmtId="0" fontId="11" fillId="9" borderId="10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vertical="center" wrapText="1"/>
    </xf>
    <xf numFmtId="9" fontId="6" fillId="0" borderId="10" xfId="2" applyFont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wrapText="1"/>
    </xf>
    <xf numFmtId="0" fontId="16" fillId="0" borderId="1" xfId="0" applyFont="1" applyBorder="1" applyAlignment="1">
      <alignment wrapText="1"/>
    </xf>
    <xf numFmtId="0" fontId="0" fillId="0" borderId="1" xfId="0" applyBorder="1"/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1" fontId="14" fillId="0" borderId="10" xfId="0" applyNumberFormat="1" applyFont="1" applyBorder="1" applyAlignment="1">
      <alignment horizontal="center"/>
    </xf>
    <xf numFmtId="0" fontId="14" fillId="0" borderId="10" xfId="0" applyFont="1" applyBorder="1" applyAlignment="1">
      <alignment horizontal="left" vertical="top" wrapText="1"/>
    </xf>
    <xf numFmtId="0" fontId="1" fillId="0" borderId="1" xfId="0" applyFont="1" applyBorder="1"/>
    <xf numFmtId="0" fontId="9" fillId="0" borderId="1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wrapText="1"/>
    </xf>
    <xf numFmtId="164" fontId="6" fillId="0" borderId="13" xfId="0" applyNumberFormat="1" applyFont="1" applyBorder="1" applyAlignment="1">
      <alignment wrapText="1"/>
    </xf>
    <xf numFmtId="0" fontId="6" fillId="0" borderId="23" xfId="0" applyFont="1" applyBorder="1" applyAlignment="1">
      <alignment vertical="center" wrapText="1"/>
    </xf>
    <xf numFmtId="0" fontId="6" fillId="9" borderId="23" xfId="0" applyFont="1" applyFill="1" applyBorder="1" applyAlignment="1">
      <alignment wrapText="1"/>
    </xf>
    <xf numFmtId="164" fontId="6" fillId="9" borderId="13" xfId="0" applyNumberFormat="1" applyFont="1" applyFill="1" applyBorder="1" applyAlignment="1">
      <alignment wrapText="1"/>
    </xf>
    <xf numFmtId="0" fontId="6" fillId="8" borderId="13" xfId="0" applyFont="1" applyFill="1" applyBorder="1" applyAlignment="1">
      <alignment wrapText="1"/>
    </xf>
    <xf numFmtId="0" fontId="6" fillId="0" borderId="27" xfId="0" applyFont="1" applyBorder="1" applyAlignment="1">
      <alignment wrapText="1"/>
    </xf>
    <xf numFmtId="0" fontId="6" fillId="0" borderId="28" xfId="0" applyFont="1" applyBorder="1" applyAlignment="1">
      <alignment wrapText="1"/>
    </xf>
    <xf numFmtId="0" fontId="1" fillId="0" borderId="27" xfId="0" applyFont="1" applyBorder="1"/>
    <xf numFmtId="42" fontId="1" fillId="0" borderId="1" xfId="0" applyNumberFormat="1" applyFont="1" applyBorder="1"/>
    <xf numFmtId="42" fontId="0" fillId="0" borderId="0" xfId="0" applyNumberFormat="1"/>
    <xf numFmtId="0" fontId="6" fillId="0" borderId="1" xfId="0" applyFont="1" applyBorder="1" applyAlignment="1">
      <alignment vertical="center" wrapText="1"/>
    </xf>
    <xf numFmtId="164" fontId="6" fillId="0" borderId="0" xfId="0" applyNumberFormat="1" applyFont="1" applyAlignment="1">
      <alignment wrapText="1"/>
    </xf>
    <xf numFmtId="0" fontId="4" fillId="0" borderId="10" xfId="0" applyFont="1" applyBorder="1" applyAlignment="1">
      <alignment wrapText="1"/>
    </xf>
    <xf numFmtId="0" fontId="9" fillId="4" borderId="7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vertical="center" wrapText="1"/>
    </xf>
    <xf numFmtId="0" fontId="6" fillId="0" borderId="13" xfId="0" applyFont="1" applyBorder="1"/>
    <xf numFmtId="0" fontId="5" fillId="2" borderId="28" xfId="0" applyFont="1" applyFill="1" applyBorder="1" applyAlignment="1">
      <alignment vertical="center" wrapText="1"/>
    </xf>
    <xf numFmtId="164" fontId="6" fillId="0" borderId="29" xfId="0" applyNumberFormat="1" applyFont="1" applyBorder="1"/>
    <xf numFmtId="164" fontId="6" fillId="0" borderId="0" xfId="0" applyNumberFormat="1" applyFont="1"/>
    <xf numFmtId="0" fontId="6" fillId="0" borderId="0" xfId="0" applyFont="1"/>
    <xf numFmtId="0" fontId="9" fillId="2" borderId="2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wrapText="1"/>
    </xf>
    <xf numFmtId="0" fontId="1" fillId="10" borderId="10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10" xfId="0" applyFont="1" applyBorder="1" applyAlignment="1">
      <alignment wrapText="1"/>
    </xf>
    <xf numFmtId="9" fontId="1" fillId="0" borderId="10" xfId="0" applyNumberFormat="1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9" fillId="0" borderId="28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2" borderId="6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6" fillId="0" borderId="36" xfId="0" applyFont="1" applyBorder="1" applyAlignment="1">
      <alignment horizont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4" fillId="0" borderId="10" xfId="0" applyFont="1" applyBorder="1"/>
    <xf numFmtId="0" fontId="1" fillId="0" borderId="10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wrapText="1"/>
    </xf>
    <xf numFmtId="0" fontId="14" fillId="0" borderId="21" xfId="0" applyFont="1" applyBorder="1" applyAlignment="1">
      <alignment wrapText="1"/>
    </xf>
    <xf numFmtId="0" fontId="14" fillId="0" borderId="22" xfId="0" applyFont="1" applyBorder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wrapText="1"/>
    </xf>
    <xf numFmtId="0" fontId="14" fillId="0" borderId="13" xfId="0" applyFont="1" applyBorder="1" applyAlignment="1">
      <alignment wrapText="1"/>
    </xf>
    <xf numFmtId="0" fontId="9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/>
    </xf>
    <xf numFmtId="0" fontId="9" fillId="2" borderId="6" xfId="0" applyFont="1" applyFill="1" applyBorder="1" applyAlignment="1">
      <alignment horizontal="center" vertical="center" wrapText="1"/>
    </xf>
    <xf numFmtId="0" fontId="14" fillId="0" borderId="6" xfId="0" applyFont="1" applyBorder="1"/>
    <xf numFmtId="0" fontId="1" fillId="3" borderId="2" xfId="0" applyFont="1" applyFill="1" applyBorder="1" applyAlignment="1">
      <alignment horizontal="center" vertical="center" wrapText="1"/>
    </xf>
    <xf numFmtId="0" fontId="14" fillId="0" borderId="3" xfId="0" applyFont="1" applyBorder="1"/>
    <xf numFmtId="0" fontId="14" fillId="0" borderId="4" xfId="0" applyFont="1" applyBorder="1"/>
    <xf numFmtId="0" fontId="1" fillId="3" borderId="8" xfId="0" applyFont="1" applyFill="1" applyBorder="1" applyAlignment="1">
      <alignment horizontal="center" vertical="center" wrapText="1"/>
    </xf>
    <xf numFmtId="0" fontId="14" fillId="0" borderId="5" xfId="0" applyFont="1" applyBorder="1"/>
    <xf numFmtId="0" fontId="14" fillId="0" borderId="9" xfId="0" applyFont="1" applyBorder="1"/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/>
    </xf>
    <xf numFmtId="42" fontId="1" fillId="6" borderId="28" xfId="1" applyFont="1" applyFill="1" applyBorder="1" applyAlignment="1">
      <alignment horizontal="center" vertical="center" wrapText="1"/>
    </xf>
    <xf numFmtId="42" fontId="14" fillId="7" borderId="28" xfId="1" applyFont="1" applyFill="1" applyBorder="1"/>
    <xf numFmtId="42" fontId="14" fillId="7" borderId="29" xfId="1" applyFont="1" applyFill="1" applyBorder="1"/>
    <xf numFmtId="0" fontId="2" fillId="0" borderId="20" xfId="0" applyFont="1" applyBorder="1" applyAlignment="1">
      <alignment horizontal="center" vertical="center"/>
    </xf>
    <xf numFmtId="0" fontId="14" fillId="0" borderId="23" xfId="0" applyFont="1" applyBorder="1"/>
    <xf numFmtId="0" fontId="3" fillId="0" borderId="21" xfId="0" applyFont="1" applyBorder="1" applyAlignment="1">
      <alignment horizontal="center"/>
    </xf>
    <xf numFmtId="0" fontId="14" fillId="0" borderId="21" xfId="0" applyFont="1" applyBorder="1"/>
    <xf numFmtId="0" fontId="14" fillId="0" borderId="22" xfId="0" applyFont="1" applyBorder="1"/>
    <xf numFmtId="0" fontId="3" fillId="0" borderId="10" xfId="0" applyFont="1" applyBorder="1" applyAlignment="1">
      <alignment horizontal="center" vertical="center"/>
    </xf>
    <xf numFmtId="0" fontId="14" fillId="0" borderId="13" xfId="0" applyFont="1" applyBorder="1"/>
    <xf numFmtId="0" fontId="1" fillId="0" borderId="10" xfId="0" applyFont="1" applyBorder="1"/>
    <xf numFmtId="0" fontId="9" fillId="2" borderId="10" xfId="0" applyFont="1" applyFill="1" applyBorder="1" applyAlignment="1">
      <alignment horizontal="center" vertical="center" wrapText="1"/>
    </xf>
    <xf numFmtId="42" fontId="1" fillId="6" borderId="10" xfId="1" applyFont="1" applyFill="1" applyBorder="1" applyAlignment="1">
      <alignment horizontal="center" vertical="center" wrapText="1"/>
    </xf>
    <xf numFmtId="42" fontId="14" fillId="7" borderId="10" xfId="1" applyFont="1" applyFill="1" applyBorder="1"/>
    <xf numFmtId="42" fontId="14" fillId="7" borderId="13" xfId="1" applyFont="1" applyFill="1" applyBorder="1"/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4732D-4A40-4970-ABB8-910FEBD5366D}">
  <dimension ref="B1:L641"/>
  <sheetViews>
    <sheetView topLeftCell="A21" zoomScale="96" zoomScaleNormal="96" workbookViewId="0">
      <selection activeCell="C33" sqref="C33"/>
    </sheetView>
  </sheetViews>
  <sheetFormatPr baseColWidth="10" defaultColWidth="12.625" defaultRowHeight="14.25" x14ac:dyDescent="0.2"/>
  <cols>
    <col min="1" max="1" width="3.5" style="2" customWidth="1"/>
    <col min="2" max="2" width="7.25" style="2" customWidth="1"/>
    <col min="3" max="3" width="48.625" style="2" customWidth="1"/>
    <col min="4" max="4" width="8.625" style="2" customWidth="1"/>
    <col min="5" max="5" width="13.25" style="2" customWidth="1"/>
    <col min="6" max="6" width="23.875" style="2" customWidth="1"/>
    <col min="7" max="7" width="28.375" style="2" customWidth="1"/>
    <col min="8" max="8" width="13.5" style="2" customWidth="1"/>
    <col min="9" max="9" width="11.75" style="2" customWidth="1"/>
    <col min="10" max="19" width="9.375" style="2" customWidth="1"/>
    <col min="20" max="16384" width="12.625" style="2"/>
  </cols>
  <sheetData>
    <row r="1" spans="2:12" ht="41.25" customHeight="1" thickBot="1" x14ac:dyDescent="0.25">
      <c r="B1" s="74" t="s">
        <v>230</v>
      </c>
      <c r="C1" s="74"/>
      <c r="D1" s="74"/>
      <c r="E1" s="74"/>
      <c r="F1" s="74"/>
      <c r="G1" s="74"/>
    </row>
    <row r="2" spans="2:12" ht="15" customHeight="1" x14ac:dyDescent="0.2">
      <c r="B2" s="75" t="s">
        <v>0</v>
      </c>
      <c r="C2" s="76"/>
      <c r="D2" s="83" t="s">
        <v>1</v>
      </c>
      <c r="E2" s="83"/>
      <c r="F2" s="83"/>
      <c r="G2" s="84"/>
    </row>
    <row r="3" spans="2:12" ht="14.25" customHeight="1" x14ac:dyDescent="0.2">
      <c r="B3" s="77"/>
      <c r="C3" s="78"/>
      <c r="D3" s="85" t="s">
        <v>200</v>
      </c>
      <c r="E3" s="85"/>
      <c r="F3" s="85"/>
      <c r="G3" s="86"/>
    </row>
    <row r="4" spans="2:12" ht="14.25" customHeight="1" x14ac:dyDescent="0.2">
      <c r="B4" s="77"/>
      <c r="C4" s="78"/>
      <c r="D4" s="85"/>
      <c r="E4" s="85"/>
      <c r="F4" s="85"/>
      <c r="G4" s="86"/>
      <c r="H4" s="3"/>
      <c r="I4" s="3"/>
    </row>
    <row r="5" spans="2:12" ht="45.75" customHeight="1" x14ac:dyDescent="0.2">
      <c r="B5" s="77"/>
      <c r="C5" s="78"/>
      <c r="D5" s="81" t="s">
        <v>201</v>
      </c>
      <c r="E5" s="87" t="s">
        <v>234</v>
      </c>
      <c r="F5" s="88"/>
      <c r="G5" s="89"/>
      <c r="H5" s="3"/>
      <c r="I5" s="3"/>
      <c r="L5" s="47"/>
    </row>
    <row r="6" spans="2:12" ht="138.75" customHeight="1" x14ac:dyDescent="0.2">
      <c r="B6" s="79"/>
      <c r="C6" s="80"/>
      <c r="D6" s="82"/>
      <c r="E6" s="90"/>
      <c r="F6" s="91"/>
      <c r="G6" s="92"/>
      <c r="H6" s="26"/>
      <c r="I6" s="3"/>
    </row>
    <row r="7" spans="2:12" ht="29.25" customHeight="1" x14ac:dyDescent="0.2">
      <c r="B7" s="34" t="s">
        <v>79</v>
      </c>
      <c r="C7" s="6" t="s">
        <v>86</v>
      </c>
      <c r="D7" s="5" t="s">
        <v>78</v>
      </c>
      <c r="E7" s="6" t="s">
        <v>11</v>
      </c>
      <c r="F7" s="6" t="s">
        <v>43</v>
      </c>
      <c r="G7" s="35" t="s">
        <v>77</v>
      </c>
      <c r="H7" s="3"/>
      <c r="I7" s="3"/>
    </row>
    <row r="8" spans="2:12" ht="21.75" customHeight="1" x14ac:dyDescent="0.2">
      <c r="B8" s="34"/>
      <c r="C8" s="6" t="s">
        <v>87</v>
      </c>
      <c r="D8" s="5"/>
      <c r="E8" s="6"/>
      <c r="F8" s="6"/>
      <c r="G8" s="35"/>
      <c r="H8" s="3"/>
      <c r="I8" s="3"/>
    </row>
    <row r="9" spans="2:12" ht="24" customHeight="1" x14ac:dyDescent="0.2">
      <c r="B9" s="36" t="s">
        <v>88</v>
      </c>
      <c r="C9" s="28" t="s">
        <v>48</v>
      </c>
      <c r="D9" s="28" t="s">
        <v>80</v>
      </c>
      <c r="E9" s="23">
        <v>8605</v>
      </c>
      <c r="F9" s="7">
        <v>1</v>
      </c>
      <c r="G9" s="37">
        <f>+F9*E9</f>
        <v>8605</v>
      </c>
      <c r="H9" s="3"/>
      <c r="I9" s="3"/>
    </row>
    <row r="10" spans="2:12" ht="24" customHeight="1" x14ac:dyDescent="0.2">
      <c r="B10" s="36" t="s">
        <v>89</v>
      </c>
      <c r="C10" s="28" t="s">
        <v>81</v>
      </c>
      <c r="D10" s="28" t="s">
        <v>80</v>
      </c>
      <c r="E10" s="23">
        <v>65</v>
      </c>
      <c r="F10" s="7"/>
      <c r="G10" s="37">
        <f t="shared" ref="G10:G21" si="0">+F10*E10</f>
        <v>0</v>
      </c>
      <c r="H10" s="3"/>
      <c r="I10" s="3"/>
    </row>
    <row r="11" spans="2:12" ht="24" customHeight="1" x14ac:dyDescent="0.2">
      <c r="B11" s="36" t="s">
        <v>90</v>
      </c>
      <c r="C11" s="28" t="s">
        <v>5</v>
      </c>
      <c r="D11" s="28" t="s">
        <v>80</v>
      </c>
      <c r="E11" s="23">
        <v>178</v>
      </c>
      <c r="F11" s="7"/>
      <c r="G11" s="37">
        <f t="shared" si="0"/>
        <v>0</v>
      </c>
      <c r="H11" s="3"/>
      <c r="I11" s="3"/>
    </row>
    <row r="12" spans="2:12" ht="24" customHeight="1" x14ac:dyDescent="0.2">
      <c r="B12" s="36" t="s">
        <v>91</v>
      </c>
      <c r="C12" s="29" t="s">
        <v>49</v>
      </c>
      <c r="D12" s="28" t="s">
        <v>80</v>
      </c>
      <c r="E12" s="23">
        <v>1193</v>
      </c>
      <c r="F12" s="7"/>
      <c r="G12" s="37">
        <f t="shared" si="0"/>
        <v>0</v>
      </c>
      <c r="H12" s="3"/>
      <c r="I12" s="3"/>
    </row>
    <row r="13" spans="2:12" ht="24" customHeight="1" x14ac:dyDescent="0.2">
      <c r="B13" s="36" t="s">
        <v>92</v>
      </c>
      <c r="C13" s="28" t="s">
        <v>50</v>
      </c>
      <c r="D13" s="28" t="s">
        <v>82</v>
      </c>
      <c r="E13" s="23">
        <v>54</v>
      </c>
      <c r="F13" s="7"/>
      <c r="G13" s="37">
        <f t="shared" si="0"/>
        <v>0</v>
      </c>
      <c r="H13" s="3"/>
      <c r="I13" s="3"/>
    </row>
    <row r="14" spans="2:12" ht="24" customHeight="1" x14ac:dyDescent="0.2">
      <c r="B14" s="36" t="s">
        <v>93</v>
      </c>
      <c r="C14" s="28" t="s">
        <v>51</v>
      </c>
      <c r="D14" s="28" t="s">
        <v>82</v>
      </c>
      <c r="E14" s="23">
        <v>12</v>
      </c>
      <c r="F14" s="7"/>
      <c r="G14" s="37">
        <f t="shared" si="0"/>
        <v>0</v>
      </c>
      <c r="H14" s="3"/>
      <c r="I14" s="3"/>
    </row>
    <row r="15" spans="2:12" ht="24" customHeight="1" x14ac:dyDescent="0.2">
      <c r="B15" s="36" t="s">
        <v>94</v>
      </c>
      <c r="C15" s="28" t="s">
        <v>52</v>
      </c>
      <c r="D15" s="28" t="s">
        <v>82</v>
      </c>
      <c r="E15" s="23">
        <v>7</v>
      </c>
      <c r="F15" s="7"/>
      <c r="G15" s="37">
        <f t="shared" si="0"/>
        <v>0</v>
      </c>
      <c r="H15" s="3"/>
      <c r="I15" s="3"/>
    </row>
    <row r="16" spans="2:12" ht="24" customHeight="1" x14ac:dyDescent="0.2">
      <c r="B16" s="36" t="s">
        <v>95</v>
      </c>
      <c r="C16" s="29" t="s">
        <v>214</v>
      </c>
      <c r="D16" s="28" t="s">
        <v>82</v>
      </c>
      <c r="E16" s="23">
        <v>272</v>
      </c>
      <c r="F16" s="7"/>
      <c r="G16" s="37">
        <f t="shared" si="0"/>
        <v>0</v>
      </c>
      <c r="H16" s="3"/>
      <c r="I16" s="3"/>
    </row>
    <row r="17" spans="2:9" ht="24" customHeight="1" x14ac:dyDescent="0.2">
      <c r="B17" s="36" t="s">
        <v>96</v>
      </c>
      <c r="C17" s="29" t="s">
        <v>53</v>
      </c>
      <c r="D17" s="28" t="s">
        <v>82</v>
      </c>
      <c r="E17" s="23">
        <v>205</v>
      </c>
      <c r="F17" s="7"/>
      <c r="G17" s="37">
        <f t="shared" si="0"/>
        <v>0</v>
      </c>
      <c r="H17" s="3"/>
      <c r="I17" s="3"/>
    </row>
    <row r="18" spans="2:9" ht="24" customHeight="1" x14ac:dyDescent="0.2">
      <c r="B18" s="36" t="s">
        <v>97</v>
      </c>
      <c r="C18" s="29" t="s">
        <v>83</v>
      </c>
      <c r="D18" s="28" t="s">
        <v>82</v>
      </c>
      <c r="E18" s="23">
        <v>23</v>
      </c>
      <c r="F18" s="7"/>
      <c r="G18" s="37">
        <f t="shared" si="0"/>
        <v>0</v>
      </c>
      <c r="H18" s="3"/>
      <c r="I18" s="3"/>
    </row>
    <row r="19" spans="2:9" ht="24" customHeight="1" x14ac:dyDescent="0.2">
      <c r="B19" s="36" t="s">
        <v>98</v>
      </c>
      <c r="C19" s="29" t="s">
        <v>84</v>
      </c>
      <c r="D19" s="28" t="s">
        <v>82</v>
      </c>
      <c r="E19" s="23">
        <v>10</v>
      </c>
      <c r="F19" s="7"/>
      <c r="G19" s="37">
        <f t="shared" si="0"/>
        <v>0</v>
      </c>
      <c r="H19" s="3"/>
      <c r="I19" s="3"/>
    </row>
    <row r="20" spans="2:9" ht="24" customHeight="1" x14ac:dyDescent="0.2">
      <c r="B20" s="36" t="s">
        <v>99</v>
      </c>
      <c r="C20" s="29" t="s">
        <v>54</v>
      </c>
      <c r="D20" s="28" t="s">
        <v>82</v>
      </c>
      <c r="E20" s="23">
        <v>30</v>
      </c>
      <c r="F20" s="7"/>
      <c r="G20" s="37">
        <f t="shared" si="0"/>
        <v>0</v>
      </c>
      <c r="H20" s="3"/>
      <c r="I20" s="3"/>
    </row>
    <row r="21" spans="2:9" ht="70.5" customHeight="1" x14ac:dyDescent="0.2">
      <c r="B21" s="38" t="s">
        <v>100</v>
      </c>
      <c r="C21" s="28" t="s">
        <v>101</v>
      </c>
      <c r="D21" s="28" t="s">
        <v>82</v>
      </c>
      <c r="E21" s="23">
        <v>18</v>
      </c>
      <c r="F21" s="7"/>
      <c r="G21" s="37">
        <f t="shared" si="0"/>
        <v>0</v>
      </c>
      <c r="H21" s="3"/>
      <c r="I21" s="3"/>
    </row>
    <row r="22" spans="2:9" ht="34.5" customHeight="1" x14ac:dyDescent="0.2">
      <c r="B22" s="39"/>
      <c r="C22" s="6" t="s">
        <v>205</v>
      </c>
      <c r="D22" s="19"/>
      <c r="E22" s="18"/>
      <c r="F22" s="20"/>
      <c r="G22" s="40"/>
      <c r="H22" s="3"/>
      <c r="I22" s="3"/>
    </row>
    <row r="23" spans="2:9" ht="24" customHeight="1" x14ac:dyDescent="0.25">
      <c r="B23" s="36" t="s">
        <v>108</v>
      </c>
      <c r="C23" s="11" t="s">
        <v>107</v>
      </c>
      <c r="D23" s="11" t="s">
        <v>82</v>
      </c>
      <c r="E23" s="30">
        <v>1</v>
      </c>
      <c r="F23" s="7"/>
      <c r="G23" s="37">
        <f t="shared" ref="G23:G36" si="1">+F23*E23</f>
        <v>0</v>
      </c>
      <c r="H23" s="3"/>
      <c r="I23" s="3"/>
    </row>
    <row r="24" spans="2:9" ht="24" customHeight="1" x14ac:dyDescent="0.25">
      <c r="B24" s="36" t="s">
        <v>109</v>
      </c>
      <c r="C24" s="11" t="s">
        <v>102</v>
      </c>
      <c r="D24" s="11" t="s">
        <v>82</v>
      </c>
      <c r="E24" s="12">
        <v>1</v>
      </c>
      <c r="F24" s="7"/>
      <c r="G24" s="37">
        <f t="shared" si="1"/>
        <v>0</v>
      </c>
      <c r="H24" s="3"/>
      <c r="I24" s="3"/>
    </row>
    <row r="25" spans="2:9" ht="24" customHeight="1" x14ac:dyDescent="0.25">
      <c r="B25" s="36" t="s">
        <v>110</v>
      </c>
      <c r="C25" s="11" t="s">
        <v>103</v>
      </c>
      <c r="D25" s="11" t="s">
        <v>82</v>
      </c>
      <c r="E25" s="12">
        <v>1</v>
      </c>
      <c r="F25" s="7"/>
      <c r="G25" s="37">
        <f t="shared" si="1"/>
        <v>0</v>
      </c>
      <c r="H25" s="3"/>
      <c r="I25" s="3"/>
    </row>
    <row r="26" spans="2:9" ht="24" customHeight="1" x14ac:dyDescent="0.25">
      <c r="B26" s="36" t="s">
        <v>111</v>
      </c>
      <c r="C26" s="11" t="s">
        <v>104</v>
      </c>
      <c r="D26" s="11" t="s">
        <v>82</v>
      </c>
      <c r="E26" s="12">
        <v>1</v>
      </c>
      <c r="F26" s="7"/>
      <c r="G26" s="37">
        <f t="shared" si="1"/>
        <v>0</v>
      </c>
      <c r="H26" s="3"/>
      <c r="I26" s="3"/>
    </row>
    <row r="27" spans="2:9" ht="24" customHeight="1" x14ac:dyDescent="0.25">
      <c r="B27" s="36" t="s">
        <v>112</v>
      </c>
      <c r="C27" s="11" t="s">
        <v>122</v>
      </c>
      <c r="D27" s="11" t="s">
        <v>82</v>
      </c>
      <c r="E27" s="12">
        <v>1</v>
      </c>
      <c r="F27" s="7"/>
      <c r="G27" s="37">
        <f t="shared" si="1"/>
        <v>0</v>
      </c>
      <c r="H27" s="3"/>
      <c r="I27" s="3"/>
    </row>
    <row r="28" spans="2:9" ht="24" customHeight="1" x14ac:dyDescent="0.25">
      <c r="B28" s="36" t="s">
        <v>113</v>
      </c>
      <c r="C28" s="11" t="s">
        <v>105</v>
      </c>
      <c r="D28" s="11" t="s">
        <v>82</v>
      </c>
      <c r="E28" s="30">
        <v>1</v>
      </c>
      <c r="F28" s="7"/>
      <c r="G28" s="37">
        <f t="shared" si="1"/>
        <v>0</v>
      </c>
      <c r="H28" s="3"/>
      <c r="I28" s="3"/>
    </row>
    <row r="29" spans="2:9" ht="24" customHeight="1" x14ac:dyDescent="0.25">
      <c r="B29" s="36" t="s">
        <v>114</v>
      </c>
      <c r="C29" s="11" t="s">
        <v>106</v>
      </c>
      <c r="D29" s="11" t="s">
        <v>82</v>
      </c>
      <c r="E29" s="12">
        <v>1</v>
      </c>
      <c r="F29" s="7"/>
      <c r="G29" s="37">
        <f t="shared" si="1"/>
        <v>0</v>
      </c>
      <c r="H29" s="3"/>
      <c r="I29" s="3"/>
    </row>
    <row r="30" spans="2:9" ht="24" customHeight="1" x14ac:dyDescent="0.25">
      <c r="B30" s="36" t="s">
        <v>115</v>
      </c>
      <c r="C30" s="11" t="s">
        <v>85</v>
      </c>
      <c r="D30" s="11" t="s">
        <v>82</v>
      </c>
      <c r="E30" s="12">
        <v>1</v>
      </c>
      <c r="F30" s="7"/>
      <c r="G30" s="37">
        <f t="shared" si="1"/>
        <v>0</v>
      </c>
      <c r="H30" s="3"/>
      <c r="I30" s="3"/>
    </row>
    <row r="31" spans="2:9" ht="24" customHeight="1" x14ac:dyDescent="0.25">
      <c r="B31" s="36" t="s">
        <v>116</v>
      </c>
      <c r="C31" s="11" t="s">
        <v>123</v>
      </c>
      <c r="D31" s="11" t="s">
        <v>82</v>
      </c>
      <c r="E31" s="12">
        <v>1</v>
      </c>
      <c r="F31" s="7"/>
      <c r="G31" s="37">
        <f t="shared" si="1"/>
        <v>0</v>
      </c>
      <c r="H31" s="3"/>
      <c r="I31" s="3"/>
    </row>
    <row r="32" spans="2:9" ht="24" customHeight="1" x14ac:dyDescent="0.25">
      <c r="B32" s="36" t="s">
        <v>117</v>
      </c>
      <c r="C32" s="11" t="s">
        <v>124</v>
      </c>
      <c r="D32" s="11" t="s">
        <v>82</v>
      </c>
      <c r="E32" s="12">
        <v>1</v>
      </c>
      <c r="F32" s="7"/>
      <c r="G32" s="37">
        <f t="shared" si="1"/>
        <v>0</v>
      </c>
      <c r="H32" s="3"/>
      <c r="I32" s="3"/>
    </row>
    <row r="33" spans="2:9" ht="24" customHeight="1" x14ac:dyDescent="0.25">
      <c r="B33" s="36" t="s">
        <v>118</v>
      </c>
      <c r="C33" s="11" t="s">
        <v>125</v>
      </c>
      <c r="D33" s="11" t="s">
        <v>82</v>
      </c>
      <c r="E33" s="30">
        <v>1</v>
      </c>
      <c r="F33" s="7"/>
      <c r="G33" s="37">
        <f t="shared" si="1"/>
        <v>0</v>
      </c>
      <c r="H33" s="3"/>
      <c r="I33" s="3"/>
    </row>
    <row r="34" spans="2:9" ht="24" customHeight="1" x14ac:dyDescent="0.25">
      <c r="B34" s="36" t="s">
        <v>119</v>
      </c>
      <c r="C34" s="11" t="s">
        <v>126</v>
      </c>
      <c r="D34" s="11" t="s">
        <v>82</v>
      </c>
      <c r="E34" s="12">
        <v>1</v>
      </c>
      <c r="F34" s="7"/>
      <c r="G34" s="37">
        <f t="shared" si="1"/>
        <v>0</v>
      </c>
      <c r="H34" s="3"/>
      <c r="I34" s="3"/>
    </row>
    <row r="35" spans="2:9" ht="24" customHeight="1" x14ac:dyDescent="0.25">
      <c r="B35" s="36" t="s">
        <v>120</v>
      </c>
      <c r="C35" s="11" t="s">
        <v>127</v>
      </c>
      <c r="D35" s="11" t="s">
        <v>82</v>
      </c>
      <c r="E35" s="12">
        <v>1</v>
      </c>
      <c r="F35" s="7"/>
      <c r="G35" s="37">
        <f t="shared" si="1"/>
        <v>0</v>
      </c>
      <c r="H35" s="3"/>
      <c r="I35" s="3"/>
    </row>
    <row r="36" spans="2:9" ht="24" customHeight="1" x14ac:dyDescent="0.25">
      <c r="B36" s="36" t="s">
        <v>121</v>
      </c>
      <c r="C36" s="11" t="s">
        <v>128</v>
      </c>
      <c r="D36" s="11" t="s">
        <v>82</v>
      </c>
      <c r="E36" s="12">
        <v>1</v>
      </c>
      <c r="F36" s="7"/>
      <c r="G36" s="37">
        <f t="shared" si="1"/>
        <v>0</v>
      </c>
      <c r="H36" s="3"/>
      <c r="I36" s="3"/>
    </row>
    <row r="37" spans="2:9" ht="35.25" customHeight="1" x14ac:dyDescent="0.2">
      <c r="B37" s="36"/>
      <c r="C37" s="51" t="s">
        <v>210</v>
      </c>
      <c r="D37" s="4"/>
      <c r="E37" s="4"/>
      <c r="F37" s="4"/>
      <c r="G37" s="37"/>
    </row>
    <row r="38" spans="2:9" ht="15.75" customHeight="1" x14ac:dyDescent="0.2">
      <c r="B38" s="36"/>
      <c r="C38" s="4" t="s">
        <v>191</v>
      </c>
      <c r="D38" s="21">
        <v>0.19</v>
      </c>
      <c r="E38" s="4"/>
      <c r="F38" s="4"/>
      <c r="G38" s="52"/>
    </row>
    <row r="39" spans="2:9" ht="40.5" customHeight="1" thickBot="1" x14ac:dyDescent="0.25">
      <c r="B39" s="42"/>
      <c r="C39" s="53" t="s">
        <v>206</v>
      </c>
      <c r="D39" s="43"/>
      <c r="E39" s="43"/>
      <c r="F39" s="43"/>
      <c r="G39" s="54"/>
      <c r="H39" s="48"/>
    </row>
    <row r="40" spans="2:9" ht="15.75" customHeight="1" x14ac:dyDescent="0.2">
      <c r="G40" s="17"/>
    </row>
    <row r="41" spans="2:9" ht="15.75" customHeight="1" x14ac:dyDescent="0.2">
      <c r="G41"/>
    </row>
    <row r="42" spans="2:9" ht="15.75" customHeight="1" x14ac:dyDescent="0.2">
      <c r="G42"/>
    </row>
    <row r="43" spans="2:9" ht="15.75" customHeight="1" x14ac:dyDescent="0.2">
      <c r="G43"/>
    </row>
    <row r="44" spans="2:9" ht="15.75" customHeight="1" x14ac:dyDescent="0.25">
      <c r="C44" s="8" t="s">
        <v>6</v>
      </c>
      <c r="G44"/>
    </row>
    <row r="45" spans="2:9" ht="45" customHeight="1" x14ac:dyDescent="0.2">
      <c r="C45" s="9" t="s">
        <v>7</v>
      </c>
      <c r="G45"/>
    </row>
    <row r="46" spans="2:9" ht="60" customHeight="1" x14ac:dyDescent="0.2">
      <c r="C46" s="10" t="s">
        <v>8</v>
      </c>
      <c r="G46"/>
    </row>
    <row r="47" spans="2:9" ht="55.5" customHeight="1" x14ac:dyDescent="0.2">
      <c r="C47" s="10" t="s">
        <v>9</v>
      </c>
      <c r="G47"/>
    </row>
    <row r="48" spans="2:9" ht="45" customHeight="1" x14ac:dyDescent="0.2">
      <c r="C48" s="10" t="s">
        <v>10</v>
      </c>
      <c r="G48"/>
    </row>
    <row r="49" spans="7:7" ht="15.75" customHeight="1" x14ac:dyDescent="0.2">
      <c r="G49"/>
    </row>
    <row r="50" spans="7:7" ht="15.75" customHeight="1" x14ac:dyDescent="0.2"/>
    <row r="51" spans="7:7" ht="15.75" customHeight="1" x14ac:dyDescent="0.2"/>
    <row r="52" spans="7:7" ht="15.75" customHeight="1" x14ac:dyDescent="0.2"/>
    <row r="53" spans="7:7" ht="15.75" customHeight="1" x14ac:dyDescent="0.2"/>
    <row r="54" spans="7:7" ht="15.75" customHeight="1" x14ac:dyDescent="0.2"/>
    <row r="55" spans="7:7" ht="15.75" customHeight="1" x14ac:dyDescent="0.2"/>
    <row r="56" spans="7:7" ht="15.75" customHeight="1" x14ac:dyDescent="0.2"/>
    <row r="57" spans="7:7" ht="15.75" customHeight="1" x14ac:dyDescent="0.2"/>
    <row r="58" spans="7:7" ht="15.75" customHeight="1" x14ac:dyDescent="0.2"/>
    <row r="59" spans="7:7" ht="15.75" customHeight="1" x14ac:dyDescent="0.2"/>
    <row r="60" spans="7:7" ht="15.75" customHeight="1" x14ac:dyDescent="0.2"/>
    <row r="61" spans="7:7" ht="15.75" customHeight="1" x14ac:dyDescent="0.2"/>
    <row r="62" spans="7:7" ht="15.75" customHeight="1" x14ac:dyDescent="0.2"/>
    <row r="63" spans="7:7" ht="15.75" customHeight="1" x14ac:dyDescent="0.2"/>
    <row r="64" spans="7:7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</sheetData>
  <mergeCells count="6">
    <mergeCell ref="B1:G1"/>
    <mergeCell ref="B2:C6"/>
    <mergeCell ref="D5:D6"/>
    <mergeCell ref="D2:G2"/>
    <mergeCell ref="D3:G4"/>
    <mergeCell ref="E5:G6"/>
  </mergeCells>
  <phoneticPr fontId="1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F98BA-9666-44A3-A68E-E92CF05535F3}">
  <dimension ref="B1:L665"/>
  <sheetViews>
    <sheetView workbookViewId="0">
      <selection activeCell="E5" sqref="E5:G6"/>
    </sheetView>
  </sheetViews>
  <sheetFormatPr baseColWidth="10" defaultColWidth="12.625" defaultRowHeight="14.25" x14ac:dyDescent="0.2"/>
  <cols>
    <col min="1" max="1" width="3.5" style="2" customWidth="1"/>
    <col min="2" max="2" width="7.25" style="2" customWidth="1"/>
    <col min="3" max="3" width="48.625" style="2" customWidth="1"/>
    <col min="4" max="4" width="8.625" style="2" customWidth="1"/>
    <col min="5" max="5" width="13.25" style="2" customWidth="1"/>
    <col min="6" max="6" width="23.875" style="2" customWidth="1"/>
    <col min="7" max="7" width="28.375" style="2" customWidth="1"/>
    <col min="8" max="8" width="9.875" style="2" customWidth="1"/>
    <col min="9" max="9" width="11.75" style="2" customWidth="1"/>
    <col min="10" max="19" width="9.375" style="2" customWidth="1"/>
    <col min="20" max="16384" width="12.625" style="2"/>
  </cols>
  <sheetData>
    <row r="1" spans="2:12" ht="15" thickBot="1" x14ac:dyDescent="0.25">
      <c r="B1" s="74" t="s">
        <v>231</v>
      </c>
      <c r="C1" s="74"/>
      <c r="D1" s="74"/>
      <c r="E1" s="74"/>
      <c r="F1" s="74"/>
      <c r="G1" s="74"/>
    </row>
    <row r="2" spans="2:12" ht="15" customHeight="1" x14ac:dyDescent="0.2">
      <c r="B2" s="75" t="s">
        <v>0</v>
      </c>
      <c r="C2" s="76"/>
      <c r="D2" s="83" t="s">
        <v>1</v>
      </c>
      <c r="E2" s="83"/>
      <c r="F2" s="83"/>
      <c r="G2" s="84"/>
    </row>
    <row r="3" spans="2:12" ht="14.25" customHeight="1" x14ac:dyDescent="0.2">
      <c r="B3" s="77"/>
      <c r="C3" s="78"/>
      <c r="D3" s="85" t="s">
        <v>200</v>
      </c>
      <c r="E3" s="85"/>
      <c r="F3" s="85"/>
      <c r="G3" s="86"/>
    </row>
    <row r="4" spans="2:12" ht="14.25" customHeight="1" x14ac:dyDescent="0.2">
      <c r="B4" s="77"/>
      <c r="C4" s="78"/>
      <c r="D4" s="85"/>
      <c r="E4" s="85"/>
      <c r="F4" s="85"/>
      <c r="G4" s="86"/>
      <c r="H4" s="3"/>
      <c r="I4" s="3"/>
    </row>
    <row r="5" spans="2:12" ht="45.75" customHeight="1" x14ac:dyDescent="0.2">
      <c r="B5" s="77"/>
      <c r="C5" s="78"/>
      <c r="D5" s="93" t="s">
        <v>201</v>
      </c>
      <c r="E5" s="87" t="s">
        <v>234</v>
      </c>
      <c r="F5" s="88"/>
      <c r="G5" s="89"/>
      <c r="H5" s="3"/>
      <c r="I5" s="3"/>
      <c r="L5" s="47"/>
    </row>
    <row r="6" spans="2:12" ht="143.25" customHeight="1" x14ac:dyDescent="0.2">
      <c r="B6" s="79"/>
      <c r="C6" s="80"/>
      <c r="D6" s="94"/>
      <c r="E6" s="90"/>
      <c r="F6" s="91"/>
      <c r="G6" s="92"/>
      <c r="H6" s="26"/>
      <c r="I6" s="3"/>
    </row>
    <row r="7" spans="2:12" ht="29.25" customHeight="1" x14ac:dyDescent="0.2">
      <c r="B7" s="34" t="s">
        <v>79</v>
      </c>
      <c r="C7" s="6" t="s">
        <v>86</v>
      </c>
      <c r="D7" s="5" t="s">
        <v>78</v>
      </c>
      <c r="E7" s="6" t="s">
        <v>11</v>
      </c>
      <c r="F7" s="6" t="s">
        <v>43</v>
      </c>
      <c r="G7" s="35" t="s">
        <v>77</v>
      </c>
      <c r="H7" s="3"/>
      <c r="I7" s="3"/>
    </row>
    <row r="8" spans="2:12" ht="24" customHeight="1" x14ac:dyDescent="0.25">
      <c r="B8" s="36"/>
      <c r="C8" s="6" t="s">
        <v>138</v>
      </c>
      <c r="D8" s="15"/>
      <c r="E8" s="16"/>
      <c r="F8" s="14"/>
      <c r="G8" s="41"/>
      <c r="H8" s="3"/>
      <c r="I8" s="3"/>
    </row>
    <row r="9" spans="2:12" ht="24" customHeight="1" x14ac:dyDescent="0.25">
      <c r="B9" s="36" t="s">
        <v>139</v>
      </c>
      <c r="C9" s="11" t="s">
        <v>12</v>
      </c>
      <c r="D9" s="11" t="s">
        <v>82</v>
      </c>
      <c r="E9" s="12">
        <v>3</v>
      </c>
      <c r="F9" s="7"/>
      <c r="G9" s="37">
        <f t="shared" ref="G9:G57" si="0">+F9*E9</f>
        <v>0</v>
      </c>
      <c r="H9" s="3"/>
      <c r="I9" s="3"/>
    </row>
    <row r="10" spans="2:12" ht="24" customHeight="1" x14ac:dyDescent="0.25">
      <c r="B10" s="36" t="s">
        <v>140</v>
      </c>
      <c r="C10" s="11" t="s">
        <v>13</v>
      </c>
      <c r="D10" s="11" t="s">
        <v>82</v>
      </c>
      <c r="E10" s="12">
        <v>3</v>
      </c>
      <c r="F10" s="7"/>
      <c r="G10" s="37">
        <f t="shared" si="0"/>
        <v>0</v>
      </c>
      <c r="H10" s="3"/>
      <c r="I10" s="3"/>
    </row>
    <row r="11" spans="2:12" ht="24" customHeight="1" x14ac:dyDescent="0.25">
      <c r="B11" s="36" t="s">
        <v>141</v>
      </c>
      <c r="C11" s="11" t="s">
        <v>14</v>
      </c>
      <c r="D11" s="11" t="s">
        <v>82</v>
      </c>
      <c r="E11" s="12">
        <v>3</v>
      </c>
      <c r="F11" s="7"/>
      <c r="G11" s="37">
        <f t="shared" si="0"/>
        <v>0</v>
      </c>
      <c r="H11" s="3"/>
      <c r="I11" s="3"/>
    </row>
    <row r="12" spans="2:12" ht="24" customHeight="1" x14ac:dyDescent="0.25">
      <c r="B12" s="36" t="s">
        <v>142</v>
      </c>
      <c r="C12" s="11" t="s">
        <v>215</v>
      </c>
      <c r="D12" s="11" t="s">
        <v>82</v>
      </c>
      <c r="E12" s="12">
        <v>3</v>
      </c>
      <c r="F12" s="7"/>
      <c r="G12" s="37">
        <f t="shared" si="0"/>
        <v>0</v>
      </c>
      <c r="H12" s="3"/>
      <c r="I12" s="3"/>
    </row>
    <row r="13" spans="2:12" ht="24" customHeight="1" x14ac:dyDescent="0.25">
      <c r="B13" s="36" t="s">
        <v>143</v>
      </c>
      <c r="C13" s="11" t="s">
        <v>55</v>
      </c>
      <c r="D13" s="11" t="s">
        <v>82</v>
      </c>
      <c r="E13" s="12">
        <v>178</v>
      </c>
      <c r="F13" s="7"/>
      <c r="G13" s="37">
        <f t="shared" si="0"/>
        <v>0</v>
      </c>
      <c r="H13" s="3"/>
      <c r="I13" s="3"/>
    </row>
    <row r="14" spans="2:12" ht="24" customHeight="1" x14ac:dyDescent="0.25">
      <c r="B14" s="36" t="s">
        <v>144</v>
      </c>
      <c r="C14" s="11" t="s">
        <v>56</v>
      </c>
      <c r="D14" s="11" t="s">
        <v>82</v>
      </c>
      <c r="E14" s="12">
        <v>3</v>
      </c>
      <c r="F14" s="7"/>
      <c r="G14" s="37">
        <f t="shared" si="0"/>
        <v>0</v>
      </c>
      <c r="H14" s="3"/>
      <c r="I14" s="3"/>
    </row>
    <row r="15" spans="2:12" ht="24" customHeight="1" x14ac:dyDescent="0.25">
      <c r="B15" s="36" t="s">
        <v>145</v>
      </c>
      <c r="C15" s="11" t="s">
        <v>57</v>
      </c>
      <c r="D15" s="11" t="s">
        <v>82</v>
      </c>
      <c r="E15" s="12">
        <v>3</v>
      </c>
      <c r="F15" s="7"/>
      <c r="G15" s="37">
        <f t="shared" si="0"/>
        <v>0</v>
      </c>
      <c r="H15" s="3"/>
      <c r="I15" s="3"/>
    </row>
    <row r="16" spans="2:12" ht="24" customHeight="1" x14ac:dyDescent="0.25">
      <c r="B16" s="36" t="s">
        <v>146</v>
      </c>
      <c r="C16" s="11" t="s">
        <v>15</v>
      </c>
      <c r="D16" s="11" t="s">
        <v>82</v>
      </c>
      <c r="E16" s="12">
        <v>8</v>
      </c>
      <c r="F16" s="7"/>
      <c r="G16" s="37">
        <f t="shared" si="0"/>
        <v>0</v>
      </c>
      <c r="H16" s="3"/>
      <c r="I16" s="3"/>
    </row>
    <row r="17" spans="2:9" ht="24" customHeight="1" x14ac:dyDescent="0.25">
      <c r="B17" s="36" t="s">
        <v>147</v>
      </c>
      <c r="C17" s="11" t="s">
        <v>16</v>
      </c>
      <c r="D17" s="11" t="s">
        <v>82</v>
      </c>
      <c r="E17" s="12">
        <v>5</v>
      </c>
      <c r="F17" s="7"/>
      <c r="G17" s="37">
        <f t="shared" si="0"/>
        <v>0</v>
      </c>
      <c r="H17" s="3"/>
      <c r="I17" s="3"/>
    </row>
    <row r="18" spans="2:9" ht="24" customHeight="1" x14ac:dyDescent="0.25">
      <c r="B18" s="36" t="s">
        <v>148</v>
      </c>
      <c r="C18" s="11" t="s">
        <v>228</v>
      </c>
      <c r="D18" s="11" t="s">
        <v>82</v>
      </c>
      <c r="E18" s="12">
        <v>3</v>
      </c>
      <c r="F18" s="7"/>
      <c r="G18" s="37">
        <f t="shared" si="0"/>
        <v>0</v>
      </c>
      <c r="H18" s="3"/>
      <c r="I18" s="3"/>
    </row>
    <row r="19" spans="2:9" ht="24" customHeight="1" x14ac:dyDescent="0.25">
      <c r="B19" s="36" t="s">
        <v>149</v>
      </c>
      <c r="C19" s="11" t="s">
        <v>17</v>
      </c>
      <c r="D19" s="11" t="s">
        <v>82</v>
      </c>
      <c r="E19" s="12">
        <v>1</v>
      </c>
      <c r="F19" s="7"/>
      <c r="G19" s="37">
        <f t="shared" si="0"/>
        <v>0</v>
      </c>
      <c r="H19" s="3"/>
      <c r="I19" s="3"/>
    </row>
    <row r="20" spans="2:9" ht="24" customHeight="1" x14ac:dyDescent="0.25">
      <c r="B20" s="36" t="s">
        <v>150</v>
      </c>
      <c r="C20" s="11" t="s">
        <v>58</v>
      </c>
      <c r="D20" s="11" t="s">
        <v>82</v>
      </c>
      <c r="E20" s="12">
        <v>10</v>
      </c>
      <c r="F20" s="7"/>
      <c r="G20" s="37">
        <f t="shared" si="0"/>
        <v>0</v>
      </c>
      <c r="H20" s="3"/>
      <c r="I20" s="3"/>
    </row>
    <row r="21" spans="2:9" ht="24" customHeight="1" x14ac:dyDescent="0.25">
      <c r="B21" s="36" t="s">
        <v>151</v>
      </c>
      <c r="C21" s="11" t="s">
        <v>216</v>
      </c>
      <c r="D21" s="11" t="s">
        <v>82</v>
      </c>
      <c r="E21" s="12">
        <v>23</v>
      </c>
      <c r="F21" s="7"/>
      <c r="G21" s="37">
        <f t="shared" si="0"/>
        <v>0</v>
      </c>
      <c r="H21" s="3"/>
      <c r="I21" s="3"/>
    </row>
    <row r="22" spans="2:9" ht="24" customHeight="1" x14ac:dyDescent="0.25">
      <c r="B22" s="36" t="s">
        <v>152</v>
      </c>
      <c r="C22" s="11" t="s">
        <v>217</v>
      </c>
      <c r="D22" s="11" t="s">
        <v>82</v>
      </c>
      <c r="E22" s="12">
        <v>1</v>
      </c>
      <c r="F22" s="7"/>
      <c r="G22" s="37">
        <f t="shared" si="0"/>
        <v>0</v>
      </c>
      <c r="H22" s="3"/>
      <c r="I22" s="3"/>
    </row>
    <row r="23" spans="2:9" ht="24" customHeight="1" x14ac:dyDescent="0.25">
      <c r="B23" s="36" t="s">
        <v>153</v>
      </c>
      <c r="C23" s="11" t="s">
        <v>18</v>
      </c>
      <c r="D23" s="11" t="s">
        <v>82</v>
      </c>
      <c r="E23" s="12">
        <v>15</v>
      </c>
      <c r="F23" s="7"/>
      <c r="G23" s="37">
        <f t="shared" si="0"/>
        <v>0</v>
      </c>
      <c r="H23" s="3"/>
      <c r="I23" s="3"/>
    </row>
    <row r="24" spans="2:9" ht="24" customHeight="1" x14ac:dyDescent="0.25">
      <c r="B24" s="36" t="s">
        <v>154</v>
      </c>
      <c r="C24" s="11" t="s">
        <v>19</v>
      </c>
      <c r="D24" s="11" t="s">
        <v>82</v>
      </c>
      <c r="E24" s="12">
        <v>5</v>
      </c>
      <c r="F24" s="7"/>
      <c r="G24" s="37">
        <f t="shared" si="0"/>
        <v>0</v>
      </c>
      <c r="H24" s="3"/>
      <c r="I24" s="3"/>
    </row>
    <row r="25" spans="2:9" ht="24" customHeight="1" x14ac:dyDescent="0.25">
      <c r="B25" s="36" t="s">
        <v>155</v>
      </c>
      <c r="C25" s="11" t="s">
        <v>20</v>
      </c>
      <c r="D25" s="11" t="s">
        <v>82</v>
      </c>
      <c r="E25" s="12">
        <v>10</v>
      </c>
      <c r="F25" s="7"/>
      <c r="G25" s="37">
        <f t="shared" si="0"/>
        <v>0</v>
      </c>
      <c r="H25" s="3"/>
      <c r="I25" s="3"/>
    </row>
    <row r="26" spans="2:9" ht="24" customHeight="1" x14ac:dyDescent="0.25">
      <c r="B26" s="36" t="s">
        <v>156</v>
      </c>
      <c r="C26" s="11" t="s">
        <v>21</v>
      </c>
      <c r="D26" s="11" t="s">
        <v>82</v>
      </c>
      <c r="E26" s="12">
        <v>5</v>
      </c>
      <c r="F26" s="7"/>
      <c r="G26" s="37">
        <f t="shared" si="0"/>
        <v>0</v>
      </c>
      <c r="H26" s="3"/>
      <c r="I26" s="3"/>
    </row>
    <row r="27" spans="2:9" ht="24" customHeight="1" x14ac:dyDescent="0.25">
      <c r="B27" s="36" t="s">
        <v>157</v>
      </c>
      <c r="C27" s="11" t="s">
        <v>22</v>
      </c>
      <c r="D27" s="11" t="s">
        <v>82</v>
      </c>
      <c r="E27" s="12">
        <v>7</v>
      </c>
      <c r="F27" s="7"/>
      <c r="G27" s="37">
        <f t="shared" si="0"/>
        <v>0</v>
      </c>
      <c r="H27" s="3"/>
      <c r="I27" s="3"/>
    </row>
    <row r="28" spans="2:9" ht="24" customHeight="1" x14ac:dyDescent="0.25">
      <c r="B28" s="36" t="s">
        <v>158</v>
      </c>
      <c r="C28" s="11" t="s">
        <v>59</v>
      </c>
      <c r="D28" s="11" t="s">
        <v>82</v>
      </c>
      <c r="E28" s="30">
        <v>597</v>
      </c>
      <c r="F28" s="7"/>
      <c r="G28" s="37">
        <f t="shared" si="0"/>
        <v>0</v>
      </c>
      <c r="H28" s="3"/>
      <c r="I28" s="3"/>
    </row>
    <row r="29" spans="2:9" ht="24" customHeight="1" x14ac:dyDescent="0.25">
      <c r="B29" s="36" t="s">
        <v>159</v>
      </c>
      <c r="C29" s="11" t="s">
        <v>60</v>
      </c>
      <c r="D29" s="11" t="s">
        <v>82</v>
      </c>
      <c r="E29" s="12">
        <v>1474</v>
      </c>
      <c r="F29" s="7"/>
      <c r="G29" s="37">
        <f t="shared" si="0"/>
        <v>0</v>
      </c>
      <c r="H29" s="3"/>
      <c r="I29" s="3"/>
    </row>
    <row r="30" spans="2:9" ht="24" customHeight="1" x14ac:dyDescent="0.25">
      <c r="B30" s="36" t="s">
        <v>160</v>
      </c>
      <c r="C30" s="11" t="s">
        <v>61</v>
      </c>
      <c r="D30" s="11" t="s">
        <v>82</v>
      </c>
      <c r="E30" s="12">
        <v>715</v>
      </c>
      <c r="F30" s="7"/>
      <c r="G30" s="37">
        <f t="shared" si="0"/>
        <v>0</v>
      </c>
      <c r="H30" s="3"/>
      <c r="I30" s="3"/>
    </row>
    <row r="31" spans="2:9" ht="24" customHeight="1" x14ac:dyDescent="0.25">
      <c r="B31" s="36" t="s">
        <v>161</v>
      </c>
      <c r="C31" s="11" t="s">
        <v>23</v>
      </c>
      <c r="D31" s="11" t="s">
        <v>82</v>
      </c>
      <c r="E31" s="12">
        <v>5</v>
      </c>
      <c r="F31" s="7"/>
      <c r="G31" s="37">
        <f t="shared" si="0"/>
        <v>0</v>
      </c>
      <c r="H31" s="3"/>
      <c r="I31" s="3"/>
    </row>
    <row r="32" spans="2:9" ht="24" customHeight="1" x14ac:dyDescent="0.25">
      <c r="B32" s="36" t="s">
        <v>162</v>
      </c>
      <c r="C32" s="11" t="s">
        <v>24</v>
      </c>
      <c r="D32" s="11" t="s">
        <v>82</v>
      </c>
      <c r="E32" s="12">
        <v>5</v>
      </c>
      <c r="F32" s="7"/>
      <c r="G32" s="37">
        <f t="shared" si="0"/>
        <v>0</v>
      </c>
      <c r="H32" s="3"/>
      <c r="I32" s="3"/>
    </row>
    <row r="33" spans="2:9" ht="24" customHeight="1" x14ac:dyDescent="0.25">
      <c r="B33" s="36" t="s">
        <v>163</v>
      </c>
      <c r="C33" s="11" t="s">
        <v>62</v>
      </c>
      <c r="D33" s="11" t="s">
        <v>82</v>
      </c>
      <c r="E33" s="12">
        <v>42</v>
      </c>
      <c r="F33" s="7"/>
      <c r="G33" s="37">
        <f t="shared" si="0"/>
        <v>0</v>
      </c>
      <c r="H33" s="3"/>
      <c r="I33" s="3"/>
    </row>
    <row r="34" spans="2:9" ht="24" customHeight="1" x14ac:dyDescent="0.25">
      <c r="B34" s="36" t="s">
        <v>164</v>
      </c>
      <c r="C34" s="11" t="s">
        <v>25</v>
      </c>
      <c r="D34" s="11" t="s">
        <v>82</v>
      </c>
      <c r="E34" s="12">
        <v>10</v>
      </c>
      <c r="F34" s="7"/>
      <c r="G34" s="37">
        <f t="shared" si="0"/>
        <v>0</v>
      </c>
      <c r="H34" s="3"/>
      <c r="I34" s="3"/>
    </row>
    <row r="35" spans="2:9" ht="24" customHeight="1" x14ac:dyDescent="0.25">
      <c r="B35" s="36" t="s">
        <v>165</v>
      </c>
      <c r="C35" s="11" t="s">
        <v>26</v>
      </c>
      <c r="D35" s="11" t="s">
        <v>82</v>
      </c>
      <c r="E35" s="12">
        <v>215</v>
      </c>
      <c r="F35" s="7"/>
      <c r="G35" s="37">
        <f t="shared" si="0"/>
        <v>0</v>
      </c>
      <c r="H35" s="3"/>
      <c r="I35" s="3"/>
    </row>
    <row r="36" spans="2:9" ht="24" customHeight="1" x14ac:dyDescent="0.25">
      <c r="B36" s="36" t="s">
        <v>166</v>
      </c>
      <c r="C36" s="11" t="s">
        <v>63</v>
      </c>
      <c r="D36" s="11" t="s">
        <v>82</v>
      </c>
      <c r="E36" s="12">
        <v>352</v>
      </c>
      <c r="F36" s="7"/>
      <c r="G36" s="37">
        <f t="shared" si="0"/>
        <v>0</v>
      </c>
      <c r="H36" s="3"/>
      <c r="I36" s="3"/>
    </row>
    <row r="37" spans="2:9" ht="24" customHeight="1" x14ac:dyDescent="0.25">
      <c r="B37" s="36" t="s">
        <v>167</v>
      </c>
      <c r="C37" s="11" t="s">
        <v>27</v>
      </c>
      <c r="D37" s="11" t="s">
        <v>82</v>
      </c>
      <c r="E37" s="12">
        <v>5</v>
      </c>
      <c r="F37" s="7"/>
      <c r="G37" s="37">
        <f t="shared" si="0"/>
        <v>0</v>
      </c>
      <c r="H37" s="3"/>
      <c r="I37" s="3"/>
    </row>
    <row r="38" spans="2:9" ht="24" customHeight="1" x14ac:dyDescent="0.25">
      <c r="B38" s="36" t="s">
        <v>168</v>
      </c>
      <c r="C38" s="11" t="s">
        <v>28</v>
      </c>
      <c r="D38" s="11" t="s">
        <v>82</v>
      </c>
      <c r="E38" s="12">
        <v>6</v>
      </c>
      <c r="F38" s="7"/>
      <c r="G38" s="37">
        <f t="shared" si="0"/>
        <v>0</v>
      </c>
      <c r="H38" s="3"/>
      <c r="I38" s="3"/>
    </row>
    <row r="39" spans="2:9" ht="24" customHeight="1" x14ac:dyDescent="0.25">
      <c r="B39" s="36" t="s">
        <v>169</v>
      </c>
      <c r="C39" s="31" t="s">
        <v>29</v>
      </c>
      <c r="D39" s="11" t="s">
        <v>82</v>
      </c>
      <c r="E39" s="12">
        <v>122</v>
      </c>
      <c r="F39" s="7"/>
      <c r="G39" s="37">
        <f t="shared" si="0"/>
        <v>0</v>
      </c>
      <c r="H39" s="3"/>
      <c r="I39" s="3"/>
    </row>
    <row r="40" spans="2:9" ht="24" customHeight="1" x14ac:dyDescent="0.25">
      <c r="B40" s="36" t="s">
        <v>170</v>
      </c>
      <c r="C40" s="11" t="s">
        <v>30</v>
      </c>
      <c r="D40" s="11" t="s">
        <v>82</v>
      </c>
      <c r="E40" s="12">
        <v>345</v>
      </c>
      <c r="F40" s="7"/>
      <c r="G40" s="37">
        <f t="shared" si="0"/>
        <v>0</v>
      </c>
      <c r="H40" s="3"/>
      <c r="I40" s="3"/>
    </row>
    <row r="41" spans="2:9" ht="24" customHeight="1" x14ac:dyDescent="0.25">
      <c r="B41" s="36" t="s">
        <v>171</v>
      </c>
      <c r="C41" s="11" t="s">
        <v>218</v>
      </c>
      <c r="D41" s="11" t="s">
        <v>82</v>
      </c>
      <c r="E41" s="12">
        <v>3</v>
      </c>
      <c r="F41" s="7"/>
      <c r="G41" s="37">
        <f t="shared" si="0"/>
        <v>0</v>
      </c>
      <c r="H41" s="3"/>
      <c r="I41" s="3"/>
    </row>
    <row r="42" spans="2:9" ht="24" customHeight="1" x14ac:dyDescent="0.25">
      <c r="B42" s="36" t="s">
        <v>172</v>
      </c>
      <c r="C42" s="11" t="s">
        <v>219</v>
      </c>
      <c r="D42" s="11" t="s">
        <v>82</v>
      </c>
      <c r="E42" s="12">
        <v>3</v>
      </c>
      <c r="F42" s="7"/>
      <c r="G42" s="37">
        <f t="shared" si="0"/>
        <v>0</v>
      </c>
      <c r="H42" s="3"/>
      <c r="I42" s="3"/>
    </row>
    <row r="43" spans="2:9" ht="24" customHeight="1" x14ac:dyDescent="0.25">
      <c r="B43" s="36" t="s">
        <v>173</v>
      </c>
      <c r="C43" s="11" t="s">
        <v>220</v>
      </c>
      <c r="D43" s="11" t="s">
        <v>82</v>
      </c>
      <c r="E43" s="12">
        <v>3</v>
      </c>
      <c r="F43" s="7"/>
      <c r="G43" s="37">
        <f t="shared" si="0"/>
        <v>0</v>
      </c>
      <c r="H43" s="3"/>
      <c r="I43" s="3"/>
    </row>
    <row r="44" spans="2:9" ht="24" customHeight="1" x14ac:dyDescent="0.25">
      <c r="B44" s="36" t="s">
        <v>174</v>
      </c>
      <c r="C44" s="11" t="s">
        <v>221</v>
      </c>
      <c r="D44" s="11" t="s">
        <v>82</v>
      </c>
      <c r="E44" s="12">
        <v>15</v>
      </c>
      <c r="F44" s="7"/>
      <c r="G44" s="37">
        <f t="shared" si="0"/>
        <v>0</v>
      </c>
      <c r="H44" s="3"/>
      <c r="I44" s="3"/>
    </row>
    <row r="45" spans="2:9" ht="24" customHeight="1" x14ac:dyDescent="0.25">
      <c r="B45" s="36" t="s">
        <v>175</v>
      </c>
      <c r="C45" s="11" t="s">
        <v>222</v>
      </c>
      <c r="D45" s="11" t="s">
        <v>82</v>
      </c>
      <c r="E45" s="12">
        <v>3</v>
      </c>
      <c r="F45" s="7"/>
      <c r="G45" s="37">
        <f t="shared" si="0"/>
        <v>0</v>
      </c>
      <c r="H45" s="3"/>
      <c r="I45" s="3"/>
    </row>
    <row r="46" spans="2:9" ht="24" customHeight="1" x14ac:dyDescent="0.25">
      <c r="B46" s="36" t="s">
        <v>176</v>
      </c>
      <c r="C46" s="11" t="s">
        <v>64</v>
      </c>
      <c r="D46" s="11" t="s">
        <v>82</v>
      </c>
      <c r="E46" s="12">
        <v>3</v>
      </c>
      <c r="F46" s="7"/>
      <c r="G46" s="37">
        <f t="shared" si="0"/>
        <v>0</v>
      </c>
      <c r="H46" s="3"/>
      <c r="I46" s="3"/>
    </row>
    <row r="47" spans="2:9" ht="24" customHeight="1" x14ac:dyDescent="0.25">
      <c r="B47" s="36" t="s">
        <v>177</v>
      </c>
      <c r="C47" s="11" t="s">
        <v>65</v>
      </c>
      <c r="D47" s="11" t="s">
        <v>82</v>
      </c>
      <c r="E47" s="12">
        <v>25</v>
      </c>
      <c r="F47" s="7"/>
      <c r="G47" s="37">
        <f t="shared" si="0"/>
        <v>0</v>
      </c>
      <c r="H47" s="3"/>
      <c r="I47" s="3"/>
    </row>
    <row r="48" spans="2:9" ht="24" customHeight="1" x14ac:dyDescent="0.25">
      <c r="B48" s="36" t="s">
        <v>178</v>
      </c>
      <c r="C48" s="11" t="s">
        <v>66</v>
      </c>
      <c r="D48" s="11" t="s">
        <v>82</v>
      </c>
      <c r="E48" s="12">
        <v>50</v>
      </c>
      <c r="F48" s="7"/>
      <c r="G48" s="37">
        <f t="shared" si="0"/>
        <v>0</v>
      </c>
      <c r="H48" s="3"/>
      <c r="I48" s="3"/>
    </row>
    <row r="49" spans="2:9" ht="24" customHeight="1" x14ac:dyDescent="0.25">
      <c r="B49" s="36" t="s">
        <v>179</v>
      </c>
      <c r="C49" s="11" t="s">
        <v>67</v>
      </c>
      <c r="D49" s="11" t="s">
        <v>82</v>
      </c>
      <c r="E49" s="12">
        <v>50</v>
      </c>
      <c r="F49" s="7"/>
      <c r="G49" s="37">
        <f t="shared" si="0"/>
        <v>0</v>
      </c>
      <c r="H49" s="3"/>
      <c r="I49" s="3"/>
    </row>
    <row r="50" spans="2:9" ht="24" customHeight="1" x14ac:dyDescent="0.25">
      <c r="B50" s="36" t="s">
        <v>180</v>
      </c>
      <c r="C50" s="11" t="s">
        <v>223</v>
      </c>
      <c r="D50" s="11" t="s">
        <v>82</v>
      </c>
      <c r="E50" s="12">
        <v>3</v>
      </c>
      <c r="F50" s="7"/>
      <c r="G50" s="37">
        <f t="shared" si="0"/>
        <v>0</v>
      </c>
      <c r="H50" s="3"/>
      <c r="I50" s="3"/>
    </row>
    <row r="51" spans="2:9" ht="24" customHeight="1" x14ac:dyDescent="0.25">
      <c r="B51" s="36" t="s">
        <v>181</v>
      </c>
      <c r="C51" s="11" t="s">
        <v>224</v>
      </c>
      <c r="D51" s="11" t="s">
        <v>82</v>
      </c>
      <c r="E51" s="12">
        <v>3</v>
      </c>
      <c r="F51" s="7"/>
      <c r="G51" s="37">
        <f t="shared" si="0"/>
        <v>0</v>
      </c>
      <c r="H51" s="3"/>
      <c r="I51" s="3"/>
    </row>
    <row r="52" spans="2:9" ht="24" customHeight="1" x14ac:dyDescent="0.25">
      <c r="B52" s="36" t="s">
        <v>182</v>
      </c>
      <c r="C52" s="11" t="s">
        <v>225</v>
      </c>
      <c r="D52" s="11" t="s">
        <v>82</v>
      </c>
      <c r="E52" s="12">
        <v>3</v>
      </c>
      <c r="F52" s="7"/>
      <c r="G52" s="37">
        <f t="shared" si="0"/>
        <v>0</v>
      </c>
      <c r="H52" s="3"/>
      <c r="I52" s="3"/>
    </row>
    <row r="53" spans="2:9" ht="24" customHeight="1" x14ac:dyDescent="0.25">
      <c r="B53" s="36" t="s">
        <v>183</v>
      </c>
      <c r="C53" s="11" t="s">
        <v>129</v>
      </c>
      <c r="D53" s="11" t="s">
        <v>82</v>
      </c>
      <c r="E53" s="12">
        <v>322</v>
      </c>
      <c r="F53" s="7"/>
      <c r="G53" s="37">
        <f t="shared" si="0"/>
        <v>0</v>
      </c>
      <c r="H53" s="3"/>
      <c r="I53" s="3"/>
    </row>
    <row r="54" spans="2:9" ht="38.25" customHeight="1" x14ac:dyDescent="0.25">
      <c r="B54" s="36" t="s">
        <v>184</v>
      </c>
      <c r="C54" s="13" t="s">
        <v>130</v>
      </c>
      <c r="D54" s="11" t="s">
        <v>82</v>
      </c>
      <c r="E54" s="12">
        <v>1</v>
      </c>
      <c r="F54" s="7"/>
      <c r="G54" s="37">
        <f t="shared" si="0"/>
        <v>0</v>
      </c>
      <c r="H54" s="3"/>
      <c r="I54" s="3"/>
    </row>
    <row r="55" spans="2:9" ht="24" customHeight="1" x14ac:dyDescent="0.25">
      <c r="B55" s="36" t="s">
        <v>185</v>
      </c>
      <c r="C55" s="11" t="s">
        <v>131</v>
      </c>
      <c r="D55" s="11" t="s">
        <v>82</v>
      </c>
      <c r="E55" s="12">
        <v>1</v>
      </c>
      <c r="F55" s="7"/>
      <c r="G55" s="37">
        <f t="shared" si="0"/>
        <v>0</v>
      </c>
    </row>
    <row r="56" spans="2:9" ht="24" customHeight="1" x14ac:dyDescent="0.25">
      <c r="B56" s="36" t="s">
        <v>186</v>
      </c>
      <c r="C56" s="11" t="s">
        <v>132</v>
      </c>
      <c r="D56" s="11" t="s">
        <v>82</v>
      </c>
      <c r="E56" s="12">
        <v>1</v>
      </c>
      <c r="F56" s="7"/>
      <c r="G56" s="37">
        <f t="shared" si="0"/>
        <v>0</v>
      </c>
    </row>
    <row r="57" spans="2:9" ht="24" customHeight="1" x14ac:dyDescent="0.25">
      <c r="B57" s="36" t="s">
        <v>187</v>
      </c>
      <c r="C57" s="49" t="s">
        <v>133</v>
      </c>
      <c r="D57" s="11" t="s">
        <v>82</v>
      </c>
      <c r="E57" s="12">
        <v>50</v>
      </c>
      <c r="F57" s="7"/>
      <c r="G57" s="37">
        <f t="shared" si="0"/>
        <v>0</v>
      </c>
    </row>
    <row r="58" spans="2:9" ht="24" customHeight="1" x14ac:dyDescent="0.25">
      <c r="B58" s="36" t="s">
        <v>188</v>
      </c>
      <c r="C58" s="49" t="s">
        <v>134</v>
      </c>
      <c r="D58" s="11" t="s">
        <v>82</v>
      </c>
      <c r="E58" s="12">
        <v>50</v>
      </c>
      <c r="F58" s="7"/>
      <c r="G58" s="37">
        <f t="shared" ref="G58:G60" si="1">+F58*E58</f>
        <v>0</v>
      </c>
    </row>
    <row r="59" spans="2:9" ht="24" customHeight="1" x14ac:dyDescent="0.25">
      <c r="B59" s="36" t="s">
        <v>189</v>
      </c>
      <c r="C59" s="49" t="s">
        <v>135</v>
      </c>
      <c r="D59" s="11" t="s">
        <v>82</v>
      </c>
      <c r="E59" s="12">
        <v>50</v>
      </c>
      <c r="F59" s="7"/>
      <c r="G59" s="37">
        <f t="shared" si="1"/>
        <v>0</v>
      </c>
    </row>
    <row r="60" spans="2:9" ht="24" customHeight="1" x14ac:dyDescent="0.25">
      <c r="B60" s="36" t="s">
        <v>190</v>
      </c>
      <c r="C60" s="49" t="s">
        <v>136</v>
      </c>
      <c r="D60" s="11" t="s">
        <v>137</v>
      </c>
      <c r="E60" s="12">
        <v>18</v>
      </c>
      <c r="F60" s="7"/>
      <c r="G60" s="37">
        <f t="shared" si="1"/>
        <v>0</v>
      </c>
    </row>
    <row r="61" spans="2:9" ht="35.25" customHeight="1" x14ac:dyDescent="0.2">
      <c r="B61" s="36"/>
      <c r="C61" s="51" t="s">
        <v>207</v>
      </c>
      <c r="D61" s="4"/>
      <c r="E61" s="4"/>
      <c r="F61" s="4"/>
      <c r="G61" s="37">
        <f>SUM(G9:G60)</f>
        <v>0</v>
      </c>
    </row>
    <row r="62" spans="2:9" ht="15.75" customHeight="1" x14ac:dyDescent="0.2">
      <c r="B62" s="36"/>
      <c r="C62" s="4" t="s">
        <v>191</v>
      </c>
      <c r="D62" s="21">
        <v>0.19</v>
      </c>
      <c r="E62" s="4"/>
      <c r="F62" s="4"/>
      <c r="G62" s="52">
        <f>+G61*D62</f>
        <v>0</v>
      </c>
    </row>
    <row r="63" spans="2:9" ht="40.5" customHeight="1" thickBot="1" x14ac:dyDescent="0.25">
      <c r="B63" s="42"/>
      <c r="C63" s="53" t="s">
        <v>208</v>
      </c>
      <c r="D63" s="43"/>
      <c r="E63" s="43"/>
      <c r="F63" s="43"/>
      <c r="G63" s="54">
        <f>+G61+G62</f>
        <v>0</v>
      </c>
    </row>
    <row r="64" spans="2:9" ht="15.75" customHeight="1" x14ac:dyDescent="0.2">
      <c r="G64" s="55"/>
    </row>
    <row r="65" spans="3:7" ht="15.75" customHeight="1" x14ac:dyDescent="0.2">
      <c r="G65" s="56"/>
    </row>
    <row r="66" spans="3:7" ht="15.75" customHeight="1" x14ac:dyDescent="0.2">
      <c r="G66" s="56"/>
    </row>
    <row r="67" spans="3:7" ht="15.75" customHeight="1" x14ac:dyDescent="0.2">
      <c r="G67" s="56"/>
    </row>
    <row r="68" spans="3:7" ht="15.75" customHeight="1" x14ac:dyDescent="0.25">
      <c r="C68" s="8" t="s">
        <v>6</v>
      </c>
      <c r="G68" s="56"/>
    </row>
    <row r="69" spans="3:7" ht="45" customHeight="1" x14ac:dyDescent="0.2">
      <c r="C69" s="9" t="s">
        <v>7</v>
      </c>
      <c r="G69" s="56"/>
    </row>
    <row r="70" spans="3:7" ht="60" customHeight="1" x14ac:dyDescent="0.2">
      <c r="C70" s="10" t="s">
        <v>8</v>
      </c>
      <c r="G70" s="56"/>
    </row>
    <row r="71" spans="3:7" ht="55.5" customHeight="1" x14ac:dyDescent="0.2">
      <c r="C71" s="10" t="s">
        <v>9</v>
      </c>
      <c r="G71" s="56"/>
    </row>
    <row r="72" spans="3:7" ht="45" customHeight="1" x14ac:dyDescent="0.2">
      <c r="C72" s="10" t="s">
        <v>10</v>
      </c>
      <c r="G72" s="56"/>
    </row>
    <row r="73" spans="3:7" ht="15.75" customHeight="1" x14ac:dyDescent="0.2">
      <c r="G73" s="56"/>
    </row>
    <row r="74" spans="3:7" ht="15.75" customHeight="1" x14ac:dyDescent="0.2"/>
    <row r="75" spans="3:7" ht="15.75" customHeight="1" x14ac:dyDescent="0.2"/>
    <row r="76" spans="3:7" ht="15.75" customHeight="1" x14ac:dyDescent="0.2"/>
    <row r="77" spans="3:7" ht="15.75" customHeight="1" x14ac:dyDescent="0.2"/>
    <row r="78" spans="3:7" ht="15.75" customHeight="1" x14ac:dyDescent="0.2"/>
    <row r="79" spans="3:7" ht="15.75" customHeight="1" x14ac:dyDescent="0.2"/>
    <row r="80" spans="3:7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</sheetData>
  <mergeCells count="6">
    <mergeCell ref="B1:G1"/>
    <mergeCell ref="B2:C6"/>
    <mergeCell ref="D2:G2"/>
    <mergeCell ref="D3:G4"/>
    <mergeCell ref="D5:D6"/>
    <mergeCell ref="E5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942"/>
  <sheetViews>
    <sheetView showGridLines="0" topLeftCell="A19" workbookViewId="0">
      <selection activeCell="D27" sqref="D27"/>
    </sheetView>
  </sheetViews>
  <sheetFormatPr baseColWidth="10" defaultColWidth="12.625" defaultRowHeight="15" customHeight="1" x14ac:dyDescent="0.2"/>
  <cols>
    <col min="1" max="2" width="9.375" style="2" customWidth="1"/>
    <col min="3" max="3" width="32" style="2" customWidth="1"/>
    <col min="4" max="4" width="32.75" style="2" customWidth="1"/>
    <col min="5" max="5" width="16.375" style="2" customWidth="1"/>
    <col min="6" max="6" width="9.75" style="2" customWidth="1"/>
    <col min="7" max="7" width="14.125" style="2" customWidth="1"/>
    <col min="8" max="8" width="18.375" style="2" customWidth="1"/>
    <col min="9" max="9" width="14.375" style="2" customWidth="1"/>
    <col min="10" max="23" width="9.375" style="2" customWidth="1"/>
    <col min="24" max="16384" width="12.625" style="2"/>
  </cols>
  <sheetData>
    <row r="1" spans="2:8" ht="15" customHeight="1" thickBot="1" x14ac:dyDescent="0.3">
      <c r="B1" s="95" t="s">
        <v>232</v>
      </c>
      <c r="C1" s="95"/>
      <c r="D1" s="95"/>
      <c r="E1" s="95"/>
      <c r="F1" s="95"/>
      <c r="G1" s="95"/>
      <c r="H1" s="95"/>
    </row>
    <row r="2" spans="2:8" x14ac:dyDescent="0.25">
      <c r="B2" s="109" t="s">
        <v>0</v>
      </c>
      <c r="C2" s="110"/>
      <c r="D2" s="101" t="s">
        <v>1</v>
      </c>
      <c r="E2" s="102"/>
      <c r="F2" s="102"/>
      <c r="G2" s="102"/>
      <c r="H2" s="103"/>
    </row>
    <row r="3" spans="2:8" ht="14.25" x14ac:dyDescent="0.2">
      <c r="B3" s="111"/>
      <c r="C3" s="112"/>
      <c r="D3" s="104" t="s">
        <v>2</v>
      </c>
      <c r="E3" s="105"/>
      <c r="F3" s="105"/>
      <c r="G3" s="105"/>
      <c r="H3" s="106"/>
    </row>
    <row r="4" spans="2:8" ht="14.25" x14ac:dyDescent="0.2">
      <c r="B4" s="111"/>
      <c r="C4" s="112"/>
      <c r="D4" s="105"/>
      <c r="E4" s="105"/>
      <c r="F4" s="105"/>
      <c r="G4" s="105"/>
      <c r="H4" s="106"/>
    </row>
    <row r="5" spans="2:8" ht="42" customHeight="1" x14ac:dyDescent="0.2">
      <c r="B5" s="111"/>
      <c r="C5" s="112"/>
      <c r="D5" s="104" t="s">
        <v>3</v>
      </c>
      <c r="E5" s="107" t="s">
        <v>234</v>
      </c>
      <c r="F5" s="105"/>
      <c r="G5" s="105"/>
      <c r="H5" s="106"/>
    </row>
    <row r="6" spans="2:8" ht="166.5" customHeight="1" x14ac:dyDescent="0.2">
      <c r="B6" s="113"/>
      <c r="C6" s="114"/>
      <c r="D6" s="105"/>
      <c r="E6" s="105"/>
      <c r="F6" s="108"/>
      <c r="G6" s="108"/>
      <c r="H6" s="106"/>
    </row>
    <row r="7" spans="2:8" ht="13.5" customHeight="1" x14ac:dyDescent="0.2">
      <c r="B7" s="115" t="s">
        <v>203</v>
      </c>
      <c r="C7" s="116"/>
      <c r="D7" s="116"/>
      <c r="E7" s="116"/>
      <c r="F7" s="116"/>
      <c r="G7" s="116"/>
      <c r="H7" s="117"/>
    </row>
    <row r="8" spans="2:8" ht="14.25" customHeight="1" x14ac:dyDescent="0.2">
      <c r="B8" s="57" t="s">
        <v>192</v>
      </c>
      <c r="C8" s="58" t="s">
        <v>204</v>
      </c>
      <c r="D8" s="58" t="s">
        <v>31</v>
      </c>
      <c r="E8" s="58" t="s">
        <v>32</v>
      </c>
      <c r="F8" s="58" t="s">
        <v>33</v>
      </c>
      <c r="G8" s="58" t="s">
        <v>46</v>
      </c>
      <c r="H8" s="59" t="s">
        <v>193</v>
      </c>
    </row>
    <row r="9" spans="2:8" ht="15.75" customHeight="1" x14ac:dyDescent="0.25">
      <c r="B9" s="60">
        <v>1</v>
      </c>
      <c r="C9" s="96" t="s">
        <v>68</v>
      </c>
      <c r="D9" s="98" t="s">
        <v>226</v>
      </c>
      <c r="E9" s="23" t="s">
        <v>34</v>
      </c>
      <c r="F9" s="24">
        <v>5</v>
      </c>
      <c r="G9" s="61"/>
      <c r="H9" s="62">
        <f>+F9*G9</f>
        <v>0</v>
      </c>
    </row>
    <row r="10" spans="2:8" ht="15.75" customHeight="1" x14ac:dyDescent="0.25">
      <c r="B10" s="60">
        <v>2</v>
      </c>
      <c r="C10" s="97"/>
      <c r="D10" s="97"/>
      <c r="E10" s="23" t="s">
        <v>35</v>
      </c>
      <c r="F10" s="24">
        <v>129</v>
      </c>
      <c r="G10" s="61"/>
      <c r="H10" s="62">
        <f t="shared" ref="H10:H19" si="0">+F10*G10</f>
        <v>0</v>
      </c>
    </row>
    <row r="11" spans="2:8" ht="15.75" customHeight="1" x14ac:dyDescent="0.25">
      <c r="B11" s="60">
        <v>3</v>
      </c>
      <c r="C11" s="97"/>
      <c r="D11" s="97"/>
      <c r="E11" s="23" t="s">
        <v>36</v>
      </c>
      <c r="F11" s="24">
        <v>11</v>
      </c>
      <c r="G11" s="61"/>
      <c r="H11" s="62">
        <f t="shared" si="0"/>
        <v>0</v>
      </c>
    </row>
    <row r="12" spans="2:8" ht="47.25" customHeight="1" x14ac:dyDescent="0.25">
      <c r="B12" s="60">
        <v>4</v>
      </c>
      <c r="C12" s="22" t="s">
        <v>45</v>
      </c>
      <c r="D12" s="25" t="s">
        <v>69</v>
      </c>
      <c r="E12" s="23" t="s">
        <v>37</v>
      </c>
      <c r="F12" s="24">
        <v>19</v>
      </c>
      <c r="G12" s="61"/>
      <c r="H12" s="62">
        <f t="shared" si="0"/>
        <v>0</v>
      </c>
    </row>
    <row r="13" spans="2:8" ht="15.75" customHeight="1" x14ac:dyDescent="0.25">
      <c r="B13" s="60">
        <v>5</v>
      </c>
      <c r="C13" s="99" t="s">
        <v>70</v>
      </c>
      <c r="D13" s="100" t="s">
        <v>71</v>
      </c>
      <c r="E13" s="23" t="s">
        <v>34</v>
      </c>
      <c r="F13" s="24">
        <v>123</v>
      </c>
      <c r="G13" s="61"/>
      <c r="H13" s="62">
        <f t="shared" si="0"/>
        <v>0</v>
      </c>
    </row>
    <row r="14" spans="2:8" ht="15.75" customHeight="1" x14ac:dyDescent="0.25">
      <c r="B14" s="60">
        <v>6</v>
      </c>
      <c r="C14" s="97"/>
      <c r="D14" s="97"/>
      <c r="E14" s="23" t="s">
        <v>35</v>
      </c>
      <c r="F14" s="24">
        <v>20</v>
      </c>
      <c r="G14" s="61"/>
      <c r="H14" s="62">
        <f t="shared" si="0"/>
        <v>0</v>
      </c>
    </row>
    <row r="15" spans="2:8" ht="38.25" customHeight="1" x14ac:dyDescent="0.25">
      <c r="B15" s="60">
        <v>7</v>
      </c>
      <c r="C15" s="97"/>
      <c r="D15" s="97"/>
      <c r="E15" s="23" t="s">
        <v>38</v>
      </c>
      <c r="F15" s="24">
        <v>5</v>
      </c>
      <c r="G15" s="61"/>
      <c r="H15" s="62">
        <f t="shared" si="0"/>
        <v>0</v>
      </c>
    </row>
    <row r="16" spans="2:8" ht="104.25" customHeight="1" x14ac:dyDescent="0.25">
      <c r="B16" s="60">
        <v>8</v>
      </c>
      <c r="C16" s="25" t="s">
        <v>72</v>
      </c>
      <c r="D16" s="25" t="s">
        <v>227</v>
      </c>
      <c r="E16" s="25" t="s">
        <v>39</v>
      </c>
      <c r="F16" s="24">
        <v>14</v>
      </c>
      <c r="G16" s="61"/>
      <c r="H16" s="62">
        <f t="shared" si="0"/>
        <v>0</v>
      </c>
    </row>
    <row r="17" spans="2:8" ht="88.5" customHeight="1" x14ac:dyDescent="0.25">
      <c r="B17" s="60">
        <v>9</v>
      </c>
      <c r="C17" s="25" t="s">
        <v>73</v>
      </c>
      <c r="D17" s="25" t="s">
        <v>74</v>
      </c>
      <c r="E17" s="25" t="s">
        <v>40</v>
      </c>
      <c r="F17" s="24">
        <v>3</v>
      </c>
      <c r="G17" s="61"/>
      <c r="H17" s="62">
        <f t="shared" si="0"/>
        <v>0</v>
      </c>
    </row>
    <row r="18" spans="2:8" ht="71.25" customHeight="1" x14ac:dyDescent="0.25">
      <c r="B18" s="60">
        <v>10</v>
      </c>
      <c r="C18" s="25" t="s">
        <v>75</v>
      </c>
      <c r="D18" s="25" t="s">
        <v>76</v>
      </c>
      <c r="E18" s="25" t="s">
        <v>35</v>
      </c>
      <c r="F18" s="24">
        <v>12</v>
      </c>
      <c r="G18" s="61"/>
      <c r="H18" s="62">
        <f t="shared" si="0"/>
        <v>0</v>
      </c>
    </row>
    <row r="19" spans="2:8" ht="247.5" customHeight="1" x14ac:dyDescent="0.25">
      <c r="B19" s="60">
        <v>11</v>
      </c>
      <c r="C19" s="25" t="s">
        <v>194</v>
      </c>
      <c r="D19" s="25" t="s">
        <v>195</v>
      </c>
      <c r="E19" s="25" t="s">
        <v>196</v>
      </c>
      <c r="F19" s="24">
        <v>3</v>
      </c>
      <c r="G19" s="61"/>
      <c r="H19" s="62">
        <f t="shared" si="0"/>
        <v>0</v>
      </c>
    </row>
    <row r="20" spans="2:8" ht="15.75" customHeight="1" x14ac:dyDescent="0.25">
      <c r="B20" s="63"/>
      <c r="C20" s="64" t="s">
        <v>197</v>
      </c>
      <c r="D20" s="64"/>
      <c r="E20" s="64"/>
      <c r="F20" s="64"/>
      <c r="G20" s="64"/>
      <c r="H20" s="62">
        <f>SUM(H9:H19)</f>
        <v>0</v>
      </c>
    </row>
    <row r="21" spans="2:8" ht="15.75" customHeight="1" x14ac:dyDescent="0.25">
      <c r="B21" s="63"/>
      <c r="C21" s="64" t="s">
        <v>198</v>
      </c>
      <c r="D21" s="65">
        <v>0.19</v>
      </c>
      <c r="E21" s="64"/>
      <c r="F21" s="64"/>
      <c r="G21" s="64"/>
      <c r="H21" s="62">
        <f>+H20*D21</f>
        <v>0</v>
      </c>
    </row>
    <row r="22" spans="2:8" ht="15.75" customHeight="1" thickBot="1" x14ac:dyDescent="0.3">
      <c r="B22" s="66"/>
      <c r="C22" s="67" t="s">
        <v>199</v>
      </c>
      <c r="D22" s="68"/>
      <c r="E22" s="68"/>
      <c r="F22" s="68"/>
      <c r="G22" s="68"/>
      <c r="H22" s="69">
        <f>+H20+H21</f>
        <v>0</v>
      </c>
    </row>
    <row r="23" spans="2:8" ht="15.75" customHeight="1" x14ac:dyDescent="0.25">
      <c r="B23" s="70"/>
      <c r="C23" s="70"/>
      <c r="D23" s="70"/>
      <c r="E23" s="70"/>
      <c r="F23" s="70"/>
      <c r="G23" s="70"/>
      <c r="H23" s="70"/>
    </row>
    <row r="24" spans="2:8" ht="15.75" customHeight="1" x14ac:dyDescent="0.25">
      <c r="B24" s="70"/>
      <c r="C24" s="70"/>
      <c r="D24" s="70"/>
      <c r="E24" s="70"/>
      <c r="F24" s="70"/>
      <c r="G24" s="70"/>
      <c r="H24" s="70"/>
    </row>
    <row r="25" spans="2:8" ht="15.75" customHeight="1" x14ac:dyDescent="0.25">
      <c r="B25" s="70"/>
      <c r="C25" s="70"/>
      <c r="D25" s="71" t="s">
        <v>6</v>
      </c>
      <c r="E25" s="70"/>
      <c r="F25" s="70"/>
      <c r="G25" s="70"/>
      <c r="H25" s="70"/>
    </row>
    <row r="26" spans="2:8" ht="60.75" customHeight="1" x14ac:dyDescent="0.25">
      <c r="B26" s="70"/>
      <c r="C26" s="70"/>
      <c r="D26" s="25" t="s">
        <v>7</v>
      </c>
      <c r="E26" s="70"/>
      <c r="F26" s="70"/>
      <c r="G26" s="70"/>
      <c r="H26" s="70"/>
    </row>
    <row r="27" spans="2:8" ht="78.75" customHeight="1" x14ac:dyDescent="0.25">
      <c r="B27" s="70"/>
      <c r="C27" s="70"/>
      <c r="D27" s="25" t="s">
        <v>8</v>
      </c>
      <c r="E27" s="70"/>
      <c r="F27" s="70"/>
      <c r="G27" s="70"/>
      <c r="H27" s="70"/>
    </row>
    <row r="28" spans="2:8" ht="60.75" customHeight="1" x14ac:dyDescent="0.25">
      <c r="B28" s="70"/>
      <c r="C28" s="70"/>
      <c r="D28" s="25" t="s">
        <v>9</v>
      </c>
      <c r="E28" s="70"/>
      <c r="F28" s="70"/>
      <c r="G28" s="70"/>
      <c r="H28" s="70"/>
    </row>
    <row r="29" spans="2:8" ht="45" customHeight="1" x14ac:dyDescent="0.25">
      <c r="B29" s="70"/>
      <c r="C29" s="70"/>
      <c r="D29" s="25" t="s">
        <v>10</v>
      </c>
      <c r="E29" s="70"/>
      <c r="F29" s="70"/>
      <c r="G29" s="70"/>
      <c r="H29" s="70"/>
    </row>
    <row r="30" spans="2:8" ht="15.75" customHeight="1" x14ac:dyDescent="0.25">
      <c r="B30" s="70"/>
      <c r="C30" s="70"/>
      <c r="D30" s="70"/>
      <c r="E30" s="70"/>
      <c r="F30" s="70"/>
      <c r="G30" s="70"/>
      <c r="H30" s="70"/>
    </row>
    <row r="31" spans="2:8" ht="15.75" customHeight="1" x14ac:dyDescent="0.25">
      <c r="B31" s="70"/>
      <c r="C31" s="70"/>
      <c r="D31" s="70"/>
      <c r="E31" s="70"/>
      <c r="F31" s="70"/>
      <c r="G31" s="70"/>
      <c r="H31" s="70"/>
    </row>
    <row r="32" spans="2:8" ht="15.75" customHeight="1" x14ac:dyDescent="0.25">
      <c r="B32" s="70"/>
      <c r="C32" s="70"/>
      <c r="D32" s="70"/>
      <c r="E32" s="70"/>
      <c r="F32" s="70"/>
      <c r="G32" s="70"/>
      <c r="H32" s="70"/>
    </row>
    <row r="33" spans="2:8" ht="15.75" customHeight="1" x14ac:dyDescent="0.25">
      <c r="B33" s="70"/>
      <c r="C33" s="70"/>
      <c r="D33" s="70"/>
      <c r="E33" s="70"/>
      <c r="F33" s="70"/>
      <c r="G33" s="70"/>
      <c r="H33" s="70"/>
    </row>
    <row r="34" spans="2:8" ht="15.75" customHeight="1" x14ac:dyDescent="0.25">
      <c r="B34" s="70"/>
      <c r="C34" s="70"/>
      <c r="D34" s="70"/>
      <c r="E34" s="70"/>
      <c r="F34" s="70"/>
      <c r="G34" s="70"/>
      <c r="H34" s="70"/>
    </row>
    <row r="35" spans="2:8" ht="15.75" customHeight="1" x14ac:dyDescent="0.25">
      <c r="B35" s="70"/>
      <c r="C35" s="70"/>
      <c r="D35" s="70"/>
      <c r="E35" s="70"/>
      <c r="F35" s="70"/>
      <c r="G35" s="70"/>
      <c r="H35" s="70"/>
    </row>
    <row r="36" spans="2:8" ht="15.75" customHeight="1" x14ac:dyDescent="0.25">
      <c r="B36" s="70"/>
      <c r="C36" s="70"/>
      <c r="D36" s="70"/>
      <c r="E36" s="70"/>
      <c r="F36" s="70"/>
      <c r="G36" s="70"/>
      <c r="H36" s="70"/>
    </row>
    <row r="37" spans="2:8" ht="15.75" customHeight="1" x14ac:dyDescent="0.25">
      <c r="B37" s="70"/>
      <c r="C37" s="70"/>
      <c r="D37" s="70"/>
      <c r="E37" s="70"/>
      <c r="F37" s="70"/>
      <c r="G37" s="70"/>
      <c r="H37" s="70"/>
    </row>
    <row r="38" spans="2:8" ht="15.75" customHeight="1" x14ac:dyDescent="0.25">
      <c r="B38" s="70"/>
      <c r="C38" s="70"/>
      <c r="D38" s="70"/>
      <c r="E38" s="70"/>
      <c r="F38" s="70"/>
      <c r="G38" s="70"/>
      <c r="H38" s="70"/>
    </row>
    <row r="39" spans="2:8" ht="15.75" customHeight="1" x14ac:dyDescent="0.25">
      <c r="B39" s="70"/>
      <c r="C39" s="70"/>
      <c r="D39" s="70"/>
      <c r="E39" s="70"/>
      <c r="F39" s="70"/>
      <c r="G39" s="70"/>
      <c r="H39" s="70"/>
    </row>
    <row r="40" spans="2:8" ht="15.75" customHeight="1" x14ac:dyDescent="0.25">
      <c r="B40" s="70"/>
      <c r="C40" s="70"/>
      <c r="D40" s="70"/>
      <c r="E40" s="70"/>
      <c r="F40" s="70"/>
      <c r="G40" s="70"/>
      <c r="H40" s="70"/>
    </row>
    <row r="41" spans="2:8" ht="15.75" customHeight="1" x14ac:dyDescent="0.25">
      <c r="B41" s="70"/>
      <c r="C41" s="70"/>
      <c r="D41" s="70"/>
      <c r="E41" s="70"/>
      <c r="F41" s="70"/>
      <c r="G41" s="70"/>
      <c r="H41" s="70"/>
    </row>
    <row r="42" spans="2:8" ht="15.75" customHeight="1" x14ac:dyDescent="0.25">
      <c r="B42" s="70"/>
      <c r="C42" s="70"/>
      <c r="D42" s="70"/>
      <c r="E42" s="70"/>
      <c r="F42" s="70"/>
      <c r="G42" s="70"/>
      <c r="H42" s="70"/>
    </row>
    <row r="43" spans="2:8" ht="15.75" customHeight="1" x14ac:dyDescent="0.25">
      <c r="B43" s="70"/>
      <c r="C43" s="70"/>
      <c r="D43" s="70"/>
      <c r="E43" s="70"/>
      <c r="F43" s="70"/>
      <c r="G43" s="70"/>
      <c r="H43" s="70"/>
    </row>
    <row r="44" spans="2:8" ht="15.75" customHeight="1" x14ac:dyDescent="0.25">
      <c r="B44" s="70"/>
      <c r="C44" s="70"/>
      <c r="D44" s="70"/>
      <c r="E44" s="70"/>
      <c r="F44" s="70"/>
      <c r="G44" s="70"/>
      <c r="H44" s="70"/>
    </row>
    <row r="45" spans="2:8" ht="15.75" customHeight="1" x14ac:dyDescent="0.25">
      <c r="B45" s="70"/>
      <c r="C45" s="70"/>
      <c r="D45" s="70"/>
      <c r="E45" s="70"/>
      <c r="F45" s="70"/>
      <c r="G45" s="70"/>
      <c r="H45" s="70"/>
    </row>
    <row r="46" spans="2:8" ht="15.75" customHeight="1" x14ac:dyDescent="0.25">
      <c r="B46" s="70"/>
      <c r="C46" s="70"/>
      <c r="D46" s="70"/>
      <c r="E46" s="70"/>
      <c r="F46" s="70"/>
      <c r="G46" s="70"/>
      <c r="H46" s="70"/>
    </row>
    <row r="47" spans="2:8" ht="15.75" customHeight="1" x14ac:dyDescent="0.25">
      <c r="B47" s="70"/>
      <c r="C47" s="70"/>
      <c r="D47" s="70"/>
      <c r="E47" s="70"/>
      <c r="F47" s="70"/>
      <c r="G47" s="70"/>
      <c r="H47" s="70"/>
    </row>
    <row r="48" spans="2:8" ht="15.75" customHeight="1" x14ac:dyDescent="0.25">
      <c r="B48" s="70"/>
      <c r="C48" s="70"/>
      <c r="D48" s="70"/>
      <c r="E48" s="70"/>
      <c r="F48" s="70"/>
      <c r="G48" s="70"/>
      <c r="H48" s="70"/>
    </row>
    <row r="49" spans="2:8" ht="15.75" customHeight="1" x14ac:dyDescent="0.25">
      <c r="B49" s="70"/>
      <c r="C49" s="70"/>
      <c r="D49" s="70"/>
      <c r="E49" s="70"/>
      <c r="F49" s="70"/>
      <c r="G49" s="70"/>
      <c r="H49" s="70"/>
    </row>
    <row r="50" spans="2:8" ht="15.75" customHeight="1" x14ac:dyDescent="0.25">
      <c r="B50" s="70"/>
      <c r="C50" s="70"/>
      <c r="D50" s="70"/>
      <c r="E50" s="70"/>
      <c r="F50" s="70"/>
      <c r="G50" s="70"/>
      <c r="H50" s="70"/>
    </row>
    <row r="51" spans="2:8" ht="15.75" customHeight="1" x14ac:dyDescent="0.25">
      <c r="B51" s="70"/>
      <c r="C51" s="70"/>
      <c r="D51" s="70"/>
      <c r="E51" s="70"/>
      <c r="F51" s="70"/>
      <c r="G51" s="70"/>
      <c r="H51" s="70"/>
    </row>
    <row r="52" spans="2:8" ht="15.75" customHeight="1" x14ac:dyDescent="0.25">
      <c r="B52" s="70"/>
      <c r="C52" s="70"/>
      <c r="D52" s="70"/>
      <c r="E52" s="70"/>
      <c r="F52" s="70"/>
      <c r="G52" s="70"/>
      <c r="H52" s="70"/>
    </row>
    <row r="53" spans="2:8" ht="15.75" customHeight="1" x14ac:dyDescent="0.25">
      <c r="B53" s="70"/>
      <c r="C53" s="70"/>
      <c r="D53" s="70"/>
      <c r="E53" s="70"/>
      <c r="F53" s="70"/>
      <c r="G53" s="70"/>
      <c r="H53" s="70"/>
    </row>
    <row r="54" spans="2:8" ht="15.75" customHeight="1" x14ac:dyDescent="0.25">
      <c r="B54" s="70"/>
      <c r="C54" s="70"/>
      <c r="D54" s="70"/>
      <c r="E54" s="70"/>
      <c r="F54" s="70"/>
      <c r="G54" s="70"/>
      <c r="H54" s="70"/>
    </row>
    <row r="55" spans="2:8" ht="15.75" customHeight="1" x14ac:dyDescent="0.25">
      <c r="B55" s="70"/>
      <c r="C55" s="70"/>
      <c r="D55" s="70"/>
      <c r="E55" s="70"/>
      <c r="F55" s="70"/>
      <c r="G55" s="70"/>
      <c r="H55" s="70"/>
    </row>
    <row r="56" spans="2:8" ht="15.75" customHeight="1" x14ac:dyDescent="0.25">
      <c r="B56" s="70"/>
      <c r="C56" s="70"/>
      <c r="D56" s="70"/>
      <c r="E56" s="70"/>
      <c r="F56" s="70"/>
      <c r="G56" s="70"/>
      <c r="H56" s="70"/>
    </row>
    <row r="57" spans="2:8" ht="15.75" customHeight="1" x14ac:dyDescent="0.25">
      <c r="B57" s="70"/>
      <c r="C57" s="70"/>
      <c r="D57" s="70"/>
      <c r="E57" s="70"/>
      <c r="F57" s="70"/>
      <c r="G57" s="70"/>
      <c r="H57" s="70"/>
    </row>
    <row r="58" spans="2:8" ht="15.75" customHeight="1" x14ac:dyDescent="0.25">
      <c r="B58" s="70"/>
      <c r="C58" s="70"/>
      <c r="D58" s="70"/>
      <c r="E58" s="70"/>
      <c r="F58" s="70"/>
      <c r="G58" s="70"/>
      <c r="H58" s="70"/>
    </row>
    <row r="59" spans="2:8" ht="15.75" customHeight="1" x14ac:dyDescent="0.25">
      <c r="B59" s="70"/>
      <c r="C59" s="70"/>
      <c r="D59" s="70"/>
      <c r="E59" s="70"/>
      <c r="F59" s="70"/>
      <c r="G59" s="70"/>
      <c r="H59" s="70"/>
    </row>
    <row r="60" spans="2:8" ht="15.75" customHeight="1" x14ac:dyDescent="0.25">
      <c r="B60" s="70"/>
      <c r="C60" s="70"/>
      <c r="D60" s="70"/>
      <c r="E60" s="70"/>
      <c r="F60" s="70"/>
      <c r="G60" s="70"/>
      <c r="H60" s="70"/>
    </row>
    <row r="61" spans="2:8" ht="15.75" customHeight="1" x14ac:dyDescent="0.25">
      <c r="B61" s="70"/>
      <c r="C61" s="70"/>
      <c r="D61" s="70"/>
      <c r="E61" s="70"/>
      <c r="F61" s="70"/>
      <c r="G61" s="70"/>
      <c r="H61" s="70"/>
    </row>
    <row r="62" spans="2:8" ht="15.75" customHeight="1" x14ac:dyDescent="0.25">
      <c r="B62" s="70"/>
      <c r="C62" s="70"/>
      <c r="D62" s="70"/>
      <c r="E62" s="70"/>
      <c r="F62" s="70"/>
      <c r="G62" s="70"/>
      <c r="H62" s="70"/>
    </row>
    <row r="63" spans="2:8" ht="15.75" customHeight="1" x14ac:dyDescent="0.25">
      <c r="B63" s="70"/>
      <c r="C63" s="70"/>
      <c r="D63" s="70"/>
      <c r="E63" s="70"/>
      <c r="F63" s="70"/>
      <c r="G63" s="70"/>
      <c r="H63" s="70"/>
    </row>
    <row r="64" spans="2:8" ht="15.75" customHeight="1" x14ac:dyDescent="0.25">
      <c r="B64" s="70"/>
      <c r="C64" s="70"/>
      <c r="D64" s="70"/>
      <c r="E64" s="70"/>
      <c r="F64" s="70"/>
      <c r="G64" s="70"/>
      <c r="H64" s="70"/>
    </row>
    <row r="65" spans="2:8" ht="15.75" customHeight="1" x14ac:dyDescent="0.25">
      <c r="B65" s="70"/>
      <c r="C65" s="70"/>
      <c r="D65" s="70"/>
      <c r="E65" s="70"/>
      <c r="F65" s="70"/>
      <c r="G65" s="70"/>
      <c r="H65" s="70"/>
    </row>
    <row r="66" spans="2:8" ht="15.75" customHeight="1" x14ac:dyDescent="0.25">
      <c r="B66" s="70"/>
      <c r="C66" s="70"/>
      <c r="D66" s="70"/>
      <c r="E66" s="70"/>
      <c r="F66" s="70"/>
      <c r="G66" s="70"/>
      <c r="H66" s="70"/>
    </row>
    <row r="67" spans="2:8" ht="15.75" customHeight="1" x14ac:dyDescent="0.25">
      <c r="B67" s="70"/>
      <c r="C67" s="70"/>
      <c r="D67" s="70"/>
      <c r="E67" s="70"/>
      <c r="F67" s="70"/>
      <c r="G67" s="70"/>
      <c r="H67" s="70"/>
    </row>
    <row r="68" spans="2:8" ht="15.75" customHeight="1" x14ac:dyDescent="0.25">
      <c r="B68" s="70"/>
      <c r="C68" s="70"/>
      <c r="D68" s="70"/>
      <c r="E68" s="70"/>
      <c r="F68" s="70"/>
      <c r="G68" s="70"/>
      <c r="H68" s="70"/>
    </row>
    <row r="69" spans="2:8" ht="15.75" customHeight="1" x14ac:dyDescent="0.25">
      <c r="B69" s="70"/>
      <c r="C69" s="70"/>
      <c r="D69" s="70"/>
      <c r="E69" s="70"/>
      <c r="F69" s="70"/>
      <c r="G69" s="70"/>
      <c r="H69" s="70"/>
    </row>
    <row r="70" spans="2:8" ht="15.75" customHeight="1" x14ac:dyDescent="0.25">
      <c r="B70" s="70"/>
      <c r="C70" s="70"/>
      <c r="D70" s="70"/>
      <c r="E70" s="70"/>
      <c r="F70" s="70"/>
      <c r="G70" s="70"/>
      <c r="H70" s="70"/>
    </row>
    <row r="71" spans="2:8" ht="15.75" customHeight="1" x14ac:dyDescent="0.25">
      <c r="B71" s="70"/>
      <c r="C71" s="70"/>
      <c r="D71" s="70"/>
      <c r="E71" s="70"/>
      <c r="F71" s="70"/>
      <c r="G71" s="70"/>
      <c r="H71" s="70"/>
    </row>
    <row r="72" spans="2:8" ht="15.75" customHeight="1" x14ac:dyDescent="0.25">
      <c r="B72" s="70"/>
      <c r="C72" s="70"/>
      <c r="D72" s="70"/>
      <c r="E72" s="70"/>
      <c r="F72" s="70"/>
      <c r="G72" s="70"/>
      <c r="H72" s="70"/>
    </row>
    <row r="73" spans="2:8" ht="15.75" customHeight="1" x14ac:dyDescent="0.25">
      <c r="B73" s="70"/>
      <c r="C73" s="70"/>
      <c r="D73" s="70"/>
      <c r="E73" s="70"/>
      <c r="F73" s="70"/>
      <c r="G73" s="70"/>
      <c r="H73" s="70"/>
    </row>
    <row r="74" spans="2:8" ht="15.75" customHeight="1" x14ac:dyDescent="0.25">
      <c r="B74" s="70"/>
      <c r="C74" s="70"/>
      <c r="D74" s="70"/>
      <c r="E74" s="70"/>
      <c r="F74" s="70"/>
      <c r="G74" s="70"/>
      <c r="H74" s="70"/>
    </row>
    <row r="75" spans="2:8" ht="15.75" customHeight="1" x14ac:dyDescent="0.25">
      <c r="B75" s="70"/>
      <c r="C75" s="70"/>
      <c r="D75" s="70"/>
      <c r="E75" s="70"/>
      <c r="F75" s="70"/>
      <c r="G75" s="70"/>
      <c r="H75" s="70"/>
    </row>
    <row r="76" spans="2:8" ht="15.75" customHeight="1" x14ac:dyDescent="0.25">
      <c r="B76" s="70"/>
      <c r="C76" s="70"/>
      <c r="D76" s="70"/>
      <c r="E76" s="70"/>
      <c r="F76" s="70"/>
      <c r="G76" s="70"/>
      <c r="H76" s="70"/>
    </row>
    <row r="77" spans="2:8" ht="15.75" customHeight="1" x14ac:dyDescent="0.25">
      <c r="B77" s="70"/>
      <c r="C77" s="70"/>
      <c r="D77" s="70"/>
      <c r="E77" s="70"/>
      <c r="F77" s="70"/>
      <c r="G77" s="70"/>
      <c r="H77" s="70"/>
    </row>
    <row r="78" spans="2:8" ht="15.75" customHeight="1" x14ac:dyDescent="0.25">
      <c r="B78" s="70"/>
      <c r="C78" s="70"/>
      <c r="D78" s="70"/>
      <c r="E78" s="70"/>
      <c r="F78" s="70"/>
      <c r="G78" s="70"/>
      <c r="H78" s="70"/>
    </row>
    <row r="79" spans="2:8" ht="15.75" customHeight="1" x14ac:dyDescent="0.25">
      <c r="B79" s="70"/>
      <c r="C79" s="70"/>
      <c r="D79" s="70"/>
      <c r="E79" s="70"/>
      <c r="F79" s="70"/>
      <c r="G79" s="70"/>
      <c r="H79" s="70"/>
    </row>
    <row r="80" spans="2:8" ht="15.75" customHeight="1" x14ac:dyDescent="0.25">
      <c r="B80" s="70"/>
      <c r="C80" s="70"/>
      <c r="D80" s="70"/>
      <c r="E80" s="70"/>
      <c r="F80" s="70"/>
      <c r="G80" s="70"/>
      <c r="H80" s="70"/>
    </row>
    <row r="81" spans="2:8" ht="15.75" customHeight="1" x14ac:dyDescent="0.25">
      <c r="B81" s="70"/>
      <c r="C81" s="70"/>
      <c r="D81" s="70"/>
      <c r="E81" s="70"/>
      <c r="F81" s="70"/>
      <c r="G81" s="70"/>
      <c r="H81" s="70"/>
    </row>
    <row r="82" spans="2:8" ht="15.75" customHeight="1" x14ac:dyDescent="0.2"/>
    <row r="83" spans="2:8" ht="15.75" customHeight="1" x14ac:dyDescent="0.2"/>
    <row r="84" spans="2:8" ht="15.75" customHeight="1" x14ac:dyDescent="0.2"/>
    <row r="85" spans="2:8" ht="15.75" customHeight="1" x14ac:dyDescent="0.2"/>
    <row r="86" spans="2:8" ht="15.75" customHeight="1" x14ac:dyDescent="0.2"/>
    <row r="87" spans="2:8" ht="15.75" customHeight="1" x14ac:dyDescent="0.2"/>
    <row r="88" spans="2:8" ht="15.75" customHeight="1" x14ac:dyDescent="0.2"/>
    <row r="89" spans="2:8" ht="15.75" customHeight="1" x14ac:dyDescent="0.2"/>
    <row r="90" spans="2:8" ht="15.75" customHeight="1" x14ac:dyDescent="0.2"/>
    <row r="91" spans="2:8" ht="15.75" customHeight="1" x14ac:dyDescent="0.2"/>
    <row r="92" spans="2:8" ht="15.75" customHeight="1" x14ac:dyDescent="0.2"/>
    <row r="93" spans="2:8" ht="15.75" customHeight="1" x14ac:dyDescent="0.2"/>
    <row r="94" spans="2:8" ht="15.75" customHeight="1" x14ac:dyDescent="0.2"/>
    <row r="95" spans="2:8" ht="15.75" customHeight="1" x14ac:dyDescent="0.2"/>
    <row r="96" spans="2:8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</sheetData>
  <mergeCells count="11">
    <mergeCell ref="B1:H1"/>
    <mergeCell ref="C9:C11"/>
    <mergeCell ref="D9:D11"/>
    <mergeCell ref="C13:C15"/>
    <mergeCell ref="D13:D15"/>
    <mergeCell ref="D2:H2"/>
    <mergeCell ref="D3:H4"/>
    <mergeCell ref="D5:D6"/>
    <mergeCell ref="E5:H6"/>
    <mergeCell ref="B2:C6"/>
    <mergeCell ref="B7:H7"/>
  </mergeCells>
  <pageMargins left="0.7" right="0.7" top="0.75" bottom="0.75" header="0" footer="0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J999"/>
  <sheetViews>
    <sheetView showGridLines="0" zoomScale="85" zoomScaleNormal="85" workbookViewId="0">
      <selection activeCell="E8" sqref="E8:H9"/>
    </sheetView>
  </sheetViews>
  <sheetFormatPr baseColWidth="10" defaultColWidth="12.625" defaultRowHeight="15" customHeight="1" x14ac:dyDescent="0.2"/>
  <cols>
    <col min="1" max="2" width="9.375" customWidth="1"/>
    <col min="3" max="3" width="80" customWidth="1"/>
    <col min="4" max="4" width="15.125" customWidth="1"/>
    <col min="5" max="5" width="9.375" customWidth="1"/>
    <col min="6" max="6" width="15.125" customWidth="1"/>
    <col min="7" max="7" width="15.625" customWidth="1"/>
    <col min="8" max="24" width="9.375" customWidth="1"/>
  </cols>
  <sheetData>
    <row r="3" spans="3:9" ht="15" customHeight="1" x14ac:dyDescent="0.25">
      <c r="C3" s="27"/>
      <c r="D3" s="27"/>
      <c r="E3" s="27"/>
      <c r="F3" s="27"/>
      <c r="G3" s="27"/>
      <c r="H3" s="27"/>
      <c r="I3" s="32"/>
    </row>
    <row r="4" spans="3:9" ht="15.75" customHeight="1" thickBot="1" x14ac:dyDescent="0.3">
      <c r="C4" s="118" t="s">
        <v>233</v>
      </c>
      <c r="D4" s="118"/>
      <c r="E4" s="118"/>
      <c r="F4" s="118"/>
      <c r="G4" s="118"/>
      <c r="H4" s="118"/>
      <c r="I4" s="118"/>
    </row>
    <row r="5" spans="3:9" ht="15.75" thickBot="1" x14ac:dyDescent="0.3">
      <c r="C5" s="127" t="s">
        <v>0</v>
      </c>
      <c r="D5" s="128" t="s">
        <v>1</v>
      </c>
      <c r="E5" s="120"/>
      <c r="F5" s="120"/>
      <c r="G5" s="120"/>
      <c r="H5" s="120"/>
      <c r="I5" s="120"/>
    </row>
    <row r="6" spans="3:9" thickBot="1" x14ac:dyDescent="0.25">
      <c r="C6" s="120"/>
      <c r="D6" s="129" t="s">
        <v>2</v>
      </c>
      <c r="E6" s="120"/>
      <c r="F6" s="120"/>
      <c r="G6" s="120"/>
      <c r="H6" s="120"/>
      <c r="I6" s="120"/>
    </row>
    <row r="7" spans="3:9" thickBot="1" x14ac:dyDescent="0.25">
      <c r="C7" s="120"/>
      <c r="D7" s="120"/>
      <c r="E7" s="120"/>
      <c r="F7" s="120"/>
      <c r="G7" s="120"/>
      <c r="H7" s="120"/>
      <c r="I7" s="120"/>
    </row>
    <row r="8" spans="3:9" ht="35.25" customHeight="1" thickBot="1" x14ac:dyDescent="0.25">
      <c r="C8" s="120"/>
      <c r="D8" s="129" t="s">
        <v>3</v>
      </c>
      <c r="E8" s="107" t="s">
        <v>234</v>
      </c>
      <c r="F8" s="105"/>
      <c r="G8" s="105"/>
      <c r="H8" s="106"/>
      <c r="I8" s="107"/>
    </row>
    <row r="9" spans="3:9" ht="216" customHeight="1" thickBot="1" x14ac:dyDescent="0.25">
      <c r="C9" s="120"/>
      <c r="D9" s="120"/>
      <c r="E9" s="105"/>
      <c r="F9" s="108"/>
      <c r="G9" s="108"/>
      <c r="H9" s="106"/>
      <c r="I9" s="105"/>
    </row>
    <row r="10" spans="3:9" ht="15" customHeight="1" thickBot="1" x14ac:dyDescent="0.3">
      <c r="C10" s="72" t="s">
        <v>41</v>
      </c>
      <c r="D10" s="119" t="s">
        <v>4</v>
      </c>
      <c r="E10" s="120"/>
      <c r="F10" s="120"/>
      <c r="G10" s="120"/>
      <c r="H10" s="120"/>
      <c r="I10" s="120"/>
    </row>
    <row r="11" spans="3:9" ht="30.75" customHeight="1" thickBot="1" x14ac:dyDescent="0.3">
      <c r="C11" s="50" t="s">
        <v>47</v>
      </c>
      <c r="D11" s="121"/>
      <c r="E11" s="122"/>
      <c r="F11" s="122"/>
      <c r="G11" s="122"/>
      <c r="H11" s="122"/>
      <c r="I11" s="123"/>
    </row>
    <row r="12" spans="3:9" ht="15.75" thickBot="1" x14ac:dyDescent="0.3">
      <c r="C12" s="50" t="s">
        <v>42</v>
      </c>
      <c r="D12" s="124"/>
      <c r="E12" s="125"/>
      <c r="F12" s="125"/>
      <c r="G12" s="125"/>
      <c r="H12" s="125"/>
      <c r="I12" s="126"/>
    </row>
    <row r="13" spans="3:9" x14ac:dyDescent="0.25">
      <c r="C13" s="1"/>
      <c r="D13" s="1"/>
      <c r="E13" s="1"/>
      <c r="F13" s="1"/>
      <c r="G13" s="1"/>
      <c r="H13" s="1"/>
      <c r="I13" s="1"/>
    </row>
    <row r="14" spans="3:9" x14ac:dyDescent="0.25">
      <c r="C14" s="1"/>
      <c r="D14" s="1"/>
      <c r="E14" s="1"/>
      <c r="F14" s="1"/>
      <c r="G14" s="1"/>
      <c r="H14" s="1"/>
      <c r="I14" s="1"/>
    </row>
    <row r="15" spans="3:9" x14ac:dyDescent="0.25">
      <c r="C15" s="1"/>
      <c r="D15" s="1"/>
      <c r="E15" s="1"/>
      <c r="F15" s="1"/>
      <c r="G15" s="1"/>
      <c r="H15" s="1"/>
      <c r="I15" s="1"/>
    </row>
    <row r="16" spans="3:9" x14ac:dyDescent="0.25">
      <c r="C16" s="1"/>
      <c r="D16" s="1"/>
      <c r="E16" s="1"/>
      <c r="F16" s="1"/>
      <c r="G16" s="1"/>
      <c r="H16" s="1"/>
      <c r="I16" s="1"/>
    </row>
    <row r="17" spans="2:10" x14ac:dyDescent="0.25">
      <c r="C17" s="1"/>
      <c r="D17" s="1"/>
      <c r="E17" s="1"/>
      <c r="F17" s="1"/>
      <c r="G17" s="1"/>
      <c r="H17" s="1"/>
      <c r="I17" s="1"/>
    </row>
    <row r="18" spans="2:10" x14ac:dyDescent="0.25">
      <c r="C18" s="1"/>
      <c r="D18" s="1"/>
      <c r="E18" s="1"/>
      <c r="F18" s="1"/>
      <c r="G18" s="1"/>
      <c r="H18" s="1"/>
      <c r="I18" s="1"/>
    </row>
    <row r="19" spans="2:10" x14ac:dyDescent="0.25">
      <c r="B19" s="27"/>
      <c r="C19" s="32"/>
      <c r="D19" s="32"/>
      <c r="E19" s="32"/>
      <c r="F19" s="32"/>
      <c r="G19" s="32"/>
      <c r="H19" s="32"/>
      <c r="I19" s="32"/>
      <c r="J19" s="27"/>
    </row>
    <row r="20" spans="2:10" ht="15.75" customHeight="1" x14ac:dyDescent="0.2">
      <c r="B20" s="27"/>
      <c r="C20" s="27"/>
      <c r="D20" s="27"/>
      <c r="E20" s="27"/>
      <c r="F20" s="27"/>
      <c r="G20" s="27"/>
      <c r="H20" s="27"/>
      <c r="I20" s="27"/>
      <c r="J20" s="27"/>
    </row>
    <row r="21" spans="2:10" ht="15.75" customHeight="1" x14ac:dyDescent="0.2"/>
    <row r="22" spans="2:10" ht="15.75" customHeight="1" x14ac:dyDescent="0.2"/>
    <row r="23" spans="2:10" ht="15.75" customHeight="1" x14ac:dyDescent="0.2"/>
    <row r="24" spans="2:10" ht="15.75" customHeight="1" x14ac:dyDescent="0.2"/>
    <row r="25" spans="2:10" ht="15.75" customHeight="1" x14ac:dyDescent="0.2"/>
    <row r="26" spans="2:10" ht="15.75" customHeight="1" x14ac:dyDescent="0.2"/>
    <row r="27" spans="2:10" ht="15.75" customHeight="1" x14ac:dyDescent="0.2"/>
    <row r="28" spans="2:10" ht="15.75" customHeight="1" x14ac:dyDescent="0.2"/>
    <row r="29" spans="2:10" ht="15.75" customHeight="1" x14ac:dyDescent="0.2"/>
    <row r="30" spans="2:10" ht="15.75" customHeight="1" x14ac:dyDescent="0.2"/>
    <row r="31" spans="2:10" ht="15.75" customHeight="1" x14ac:dyDescent="0.2"/>
    <row r="32" spans="2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0">
    <mergeCell ref="C4:I4"/>
    <mergeCell ref="D10:I10"/>
    <mergeCell ref="D11:I11"/>
    <mergeCell ref="D12:I12"/>
    <mergeCell ref="C5:C9"/>
    <mergeCell ref="D5:I5"/>
    <mergeCell ref="D6:I7"/>
    <mergeCell ref="D8:D9"/>
    <mergeCell ref="E8:H9"/>
    <mergeCell ref="I8:I9"/>
  </mergeCells>
  <pageMargins left="0.7" right="0.7" top="0.75" bottom="0.75" header="0" footer="0"/>
  <pageSetup paperSize="9" orientation="portrait"/>
  <colBreaks count="1" manualBreakCount="1">
    <brk id="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K1000"/>
  <sheetViews>
    <sheetView showGridLines="0" tabSelected="1" topLeftCell="C1" workbookViewId="0">
      <selection activeCell="K10" sqref="K10"/>
    </sheetView>
  </sheetViews>
  <sheetFormatPr baseColWidth="10" defaultColWidth="12.625" defaultRowHeight="15" customHeight="1" x14ac:dyDescent="0.2"/>
  <cols>
    <col min="1" max="3" width="9.375" customWidth="1"/>
    <col min="4" max="4" width="53.375" customWidth="1"/>
    <col min="5" max="5" width="15.125" customWidth="1"/>
    <col min="6" max="6" width="9.375" customWidth="1"/>
    <col min="7" max="7" width="15.125" customWidth="1"/>
    <col min="8" max="8" width="15.625" customWidth="1"/>
    <col min="9" max="9" width="14.25" customWidth="1"/>
    <col min="10" max="10" width="9.375" customWidth="1"/>
    <col min="11" max="11" width="12.75" customWidth="1"/>
    <col min="12" max="26" width="9.375" customWidth="1"/>
  </cols>
  <sheetData>
    <row r="1" spans="3:11" ht="15" customHeight="1" x14ac:dyDescent="0.25">
      <c r="D1" s="1"/>
      <c r="E1" s="1"/>
      <c r="F1" s="1"/>
      <c r="G1" s="1"/>
      <c r="H1" s="1"/>
      <c r="I1" s="1"/>
      <c r="J1" s="1"/>
    </row>
    <row r="2" spans="3:11" ht="15" customHeight="1" x14ac:dyDescent="0.25">
      <c r="D2" s="1"/>
      <c r="E2" s="1"/>
      <c r="F2" s="1"/>
      <c r="G2" s="1"/>
      <c r="H2" s="1"/>
      <c r="I2" s="1"/>
      <c r="J2" s="1"/>
    </row>
    <row r="3" spans="3:11" ht="15" customHeight="1" x14ac:dyDescent="0.25">
      <c r="D3" s="1"/>
      <c r="E3" s="1"/>
      <c r="F3" s="1"/>
      <c r="G3" s="1"/>
      <c r="H3" s="1"/>
      <c r="I3" s="1"/>
      <c r="J3" s="1"/>
    </row>
    <row r="4" spans="3:11" ht="15.75" thickBot="1" x14ac:dyDescent="0.3">
      <c r="C4" s="32"/>
      <c r="D4" s="130" t="s">
        <v>229</v>
      </c>
      <c r="E4" s="130"/>
      <c r="F4" s="130"/>
      <c r="G4" s="130"/>
      <c r="H4" s="130"/>
      <c r="I4" s="130"/>
      <c r="J4" s="130"/>
      <c r="K4" s="32"/>
    </row>
    <row r="5" spans="3:11" x14ac:dyDescent="0.25">
      <c r="C5" s="32"/>
      <c r="D5" s="134" t="s">
        <v>0</v>
      </c>
      <c r="E5" s="136" t="s">
        <v>1</v>
      </c>
      <c r="F5" s="137"/>
      <c r="G5" s="137"/>
      <c r="H5" s="137"/>
      <c r="I5" s="137"/>
      <c r="J5" s="138"/>
      <c r="K5" s="32"/>
    </row>
    <row r="6" spans="3:11" x14ac:dyDescent="0.25">
      <c r="C6" s="32"/>
      <c r="D6" s="135"/>
      <c r="E6" s="139" t="s">
        <v>2</v>
      </c>
      <c r="F6" s="97"/>
      <c r="G6" s="97"/>
      <c r="H6" s="97"/>
      <c r="I6" s="97"/>
      <c r="J6" s="140"/>
      <c r="K6" s="32"/>
    </row>
    <row r="7" spans="3:11" x14ac:dyDescent="0.25">
      <c r="C7" s="32"/>
      <c r="D7" s="135"/>
      <c r="E7" s="97"/>
      <c r="F7" s="97"/>
      <c r="G7" s="97"/>
      <c r="H7" s="97"/>
      <c r="I7" s="97"/>
      <c r="J7" s="140"/>
      <c r="K7" s="32"/>
    </row>
    <row r="8" spans="3:11" ht="35.25" customHeight="1" x14ac:dyDescent="0.25">
      <c r="C8" s="32"/>
      <c r="D8" s="135"/>
      <c r="E8" s="139" t="s">
        <v>3</v>
      </c>
      <c r="F8" s="107" t="s">
        <v>234</v>
      </c>
      <c r="G8" s="97"/>
      <c r="H8" s="97"/>
      <c r="I8" s="97"/>
      <c r="J8" s="140"/>
      <c r="K8" s="32"/>
    </row>
    <row r="9" spans="3:11" ht="57.75" customHeight="1" x14ac:dyDescent="0.25">
      <c r="C9" s="32"/>
      <c r="D9" s="135"/>
      <c r="E9" s="97"/>
      <c r="F9" s="97"/>
      <c r="G9" s="141"/>
      <c r="H9" s="141"/>
      <c r="I9" s="141"/>
      <c r="J9" s="140"/>
      <c r="K9" s="32"/>
    </row>
    <row r="10" spans="3:11" ht="98.25" customHeight="1" x14ac:dyDescent="0.25">
      <c r="C10" s="32"/>
      <c r="D10" s="135"/>
      <c r="E10" s="97"/>
      <c r="F10" s="97"/>
      <c r="G10" s="97"/>
      <c r="H10" s="97"/>
      <c r="I10" s="97"/>
      <c r="J10" s="140"/>
      <c r="K10" s="32"/>
    </row>
    <row r="11" spans="3:11" ht="15" customHeight="1" x14ac:dyDescent="0.25">
      <c r="C11" s="32"/>
      <c r="D11" s="57" t="s">
        <v>41</v>
      </c>
      <c r="E11" s="142" t="s">
        <v>4</v>
      </c>
      <c r="F11" s="97"/>
      <c r="G11" s="97"/>
      <c r="H11" s="97"/>
      <c r="I11" s="97"/>
      <c r="J11" s="140"/>
      <c r="K11" s="32"/>
    </row>
    <row r="12" spans="3:11" ht="30.75" customHeight="1" x14ac:dyDescent="0.25">
      <c r="C12" s="33"/>
      <c r="D12" s="73" t="s">
        <v>211</v>
      </c>
      <c r="E12" s="143">
        <f>+'Anexo 1A'!G37</f>
        <v>0</v>
      </c>
      <c r="F12" s="144"/>
      <c r="G12" s="144"/>
      <c r="H12" s="144"/>
      <c r="I12" s="144"/>
      <c r="J12" s="145"/>
      <c r="K12" s="32"/>
    </row>
    <row r="13" spans="3:11" ht="30.75" customHeight="1" x14ac:dyDescent="0.25">
      <c r="C13" s="33"/>
      <c r="D13" s="73" t="s">
        <v>212</v>
      </c>
      <c r="E13" s="143">
        <f>'Anexo 1B'!G61</f>
        <v>0</v>
      </c>
      <c r="F13" s="144"/>
      <c r="G13" s="144"/>
      <c r="H13" s="144"/>
      <c r="I13" s="144"/>
      <c r="J13" s="145"/>
      <c r="K13" s="45"/>
    </row>
    <row r="14" spans="3:11" x14ac:dyDescent="0.25">
      <c r="C14" s="33"/>
      <c r="D14" s="73" t="s">
        <v>213</v>
      </c>
      <c r="E14" s="143">
        <f>+'Anexo 1C'!H20</f>
        <v>0</v>
      </c>
      <c r="F14" s="144"/>
      <c r="G14" s="144"/>
      <c r="H14" s="144"/>
      <c r="I14" s="144"/>
      <c r="J14" s="145"/>
      <c r="K14" s="45"/>
    </row>
    <row r="15" spans="3:11" x14ac:dyDescent="0.25">
      <c r="C15" s="32"/>
      <c r="D15" s="73" t="s">
        <v>209</v>
      </c>
      <c r="E15" s="143">
        <f>E12+E13+E14</f>
        <v>0</v>
      </c>
      <c r="F15" s="144"/>
      <c r="G15" s="144"/>
      <c r="H15" s="144"/>
      <c r="I15" s="144"/>
      <c r="J15" s="145"/>
      <c r="K15" s="45"/>
    </row>
    <row r="16" spans="3:11" x14ac:dyDescent="0.25">
      <c r="C16" s="32"/>
      <c r="D16" s="73" t="s">
        <v>44</v>
      </c>
      <c r="E16" s="143">
        <f>+E15*0.19</f>
        <v>0</v>
      </c>
      <c r="F16" s="144"/>
      <c r="G16" s="144"/>
      <c r="H16" s="144"/>
      <c r="I16" s="144"/>
      <c r="J16" s="145"/>
      <c r="K16" s="32"/>
    </row>
    <row r="17" spans="3:11" ht="15.75" thickBot="1" x14ac:dyDescent="0.3">
      <c r="C17" s="32"/>
      <c r="D17" s="44" t="s">
        <v>202</v>
      </c>
      <c r="E17" s="131">
        <f>+E15+E16</f>
        <v>0</v>
      </c>
      <c r="F17" s="132"/>
      <c r="G17" s="132"/>
      <c r="H17" s="132"/>
      <c r="I17" s="132"/>
      <c r="J17" s="133"/>
      <c r="K17" s="45"/>
    </row>
    <row r="18" spans="3:11" x14ac:dyDescent="0.25">
      <c r="C18" s="32"/>
      <c r="D18" s="32"/>
      <c r="E18" s="32"/>
      <c r="F18" s="32"/>
      <c r="G18" s="32"/>
      <c r="H18" s="32"/>
      <c r="I18" s="32"/>
      <c r="J18" s="32"/>
      <c r="K18" s="32"/>
    </row>
    <row r="19" spans="3:11" x14ac:dyDescent="0.25">
      <c r="C19" s="32"/>
      <c r="D19" s="32"/>
      <c r="E19" s="32"/>
      <c r="F19" s="32"/>
      <c r="G19" s="32"/>
      <c r="H19" s="32"/>
      <c r="I19" s="32"/>
      <c r="J19" s="32"/>
      <c r="K19" s="32"/>
    </row>
    <row r="20" spans="3:11" x14ac:dyDescent="0.25">
      <c r="C20" s="32"/>
      <c r="D20" s="32"/>
      <c r="E20" s="32"/>
      <c r="F20" s="32"/>
      <c r="G20" s="32"/>
      <c r="H20" s="32"/>
      <c r="I20" s="45"/>
      <c r="J20" s="32"/>
      <c r="K20" s="32"/>
    </row>
    <row r="21" spans="3:11" ht="15.75" customHeight="1" x14ac:dyDescent="0.2"/>
    <row r="22" spans="3:11" ht="15.75" customHeight="1" x14ac:dyDescent="0.2">
      <c r="I22" s="46"/>
    </row>
    <row r="23" spans="3:11" ht="15.75" customHeight="1" x14ac:dyDescent="0.2"/>
    <row r="24" spans="3:11" ht="15.75" customHeight="1" x14ac:dyDescent="0.2"/>
    <row r="25" spans="3:11" ht="15.75" customHeight="1" x14ac:dyDescent="0.2"/>
    <row r="26" spans="3:11" ht="15.75" customHeight="1" x14ac:dyDescent="0.2"/>
    <row r="27" spans="3:11" ht="15.75" customHeight="1" x14ac:dyDescent="0.2"/>
    <row r="28" spans="3:11" ht="15.75" customHeight="1" x14ac:dyDescent="0.2"/>
    <row r="29" spans="3:11" ht="15.75" customHeight="1" x14ac:dyDescent="0.2"/>
    <row r="30" spans="3:11" ht="15.75" customHeight="1" x14ac:dyDescent="0.2"/>
    <row r="31" spans="3:11" ht="15.75" customHeight="1" x14ac:dyDescent="0.2"/>
    <row r="32" spans="3:1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3">
    <mergeCell ref="D4:J4"/>
    <mergeCell ref="E17:J17"/>
    <mergeCell ref="D5:D10"/>
    <mergeCell ref="E5:J5"/>
    <mergeCell ref="E6:J7"/>
    <mergeCell ref="E8:E10"/>
    <mergeCell ref="F8:J10"/>
    <mergeCell ref="E11:J11"/>
    <mergeCell ref="E12:J12"/>
    <mergeCell ref="E14:J14"/>
    <mergeCell ref="E15:J15"/>
    <mergeCell ref="E16:J16"/>
    <mergeCell ref="E13:J13"/>
  </mergeCells>
  <pageMargins left="0.7" right="0.7" top="0.75" bottom="0.75" header="0" footer="0"/>
  <pageSetup paperSize="9" orientation="portrait" r:id="rId1"/>
  <colBreaks count="1" manualBreakCount="1">
    <brk id="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1A</vt:lpstr>
      <vt:lpstr>Anexo 1B</vt:lpstr>
      <vt:lpstr>Anexo 1C</vt:lpstr>
      <vt:lpstr>Anexo 1D</vt:lpstr>
      <vt:lpstr>Total Propuesta Económica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Apoyo Administrativo DIF2</cp:lastModifiedBy>
  <dcterms:created xsi:type="dcterms:W3CDTF">2020-09-04T18:40:21Z</dcterms:created>
  <dcterms:modified xsi:type="dcterms:W3CDTF">2023-10-03T18:31:10Z</dcterms:modified>
</cp:coreProperties>
</file>