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5550" activeTab="0"/>
  </bookViews>
  <sheets>
    <sheet name="Anexo2_Propuesta_economica" sheetId="1" r:id="rId1"/>
  </sheets>
  <definedNames>
    <definedName name="_xlnm.Print_Area" localSheetId="0">#N/A</definedName>
    <definedName name="EndSumme" localSheetId="0">#N/A</definedName>
    <definedName name="EndSummeBetrag" localSheetId="0">#N/A</definedName>
    <definedName name="ZusammenfassungEnde" localSheetId="0">#N/A</definedName>
  </definedNames>
  <calcPr fullCalcOnLoad="1"/>
</workbook>
</file>

<file path=xl/sharedStrings.xml><?xml version="1.0" encoding="utf-8"?>
<sst xmlns="http://schemas.openxmlformats.org/spreadsheetml/2006/main" count="363" uniqueCount="222">
  <si>
    <t>ITEMS</t>
  </si>
  <si>
    <t>PRECIO TOTAL</t>
  </si>
  <si>
    <t xml:space="preserve">CANTIDAD </t>
  </si>
  <si>
    <t xml:space="preserve">PRECIO UNITARIO </t>
  </si>
  <si>
    <t>N°</t>
  </si>
  <si>
    <t>1. Diligencia únicamente las celdas en color amarillo</t>
  </si>
  <si>
    <t>Observaciones</t>
  </si>
  <si>
    <t>UNIDAD MEDIDA</t>
  </si>
  <si>
    <t>R</t>
  </si>
  <si>
    <t>NR</t>
  </si>
  <si>
    <t>R - NR</t>
  </si>
  <si>
    <t>LOGO EMPRESA</t>
  </si>
  <si>
    <t>COSTO TOTAL</t>
  </si>
  <si>
    <t>OBJETO: “El Contratista se obliga con el Contratante a ejecutar, por el Sistema de Precios Unitarios No Reajustables, el Proyecto Ambientes de Aprendizaje, etapa 3, que consiste en la adecuación y mantenimiento de las aulas del bloque 9, de la Ciudadela Universitaria de la UdeA, conforme con los diseños: especificaciones técnicas, términos de referencia y la propuesta presentada por el Contratista, los cuales forman parte integral del contrato”.</t>
  </si>
  <si>
    <t>OBRA CIVIL</t>
  </si>
  <si>
    <t>PRELIMINARES</t>
  </si>
  <si>
    <t>DESCRIPCIÓN DE LA ACTIVIDAD</t>
  </si>
  <si>
    <t>1.1</t>
  </si>
  <si>
    <t>Instalación de CERRAMIENTO PROVISIONAL en tela verde con una altura de 2,1 m. y estructura en taco de madera común. Incluye suministro, transporte, instalación y desmonte de la tela, cargue, transporte y botada de material y todos los demás elementos necesarios para su correcta instalación.</t>
  </si>
  <si>
    <t>1.2</t>
  </si>
  <si>
    <t>Suministro, transporte e instalación de PLÁSTICO NEGRO para la protección. Incluye: acarreos internos, instalación y reinstalación del mismo para la protección de pisos.</t>
  </si>
  <si>
    <t>1.3</t>
  </si>
  <si>
    <t>Suministro, transporte e instalación de CARTÓN CORRUGADO tres capas para la protección de piso. Incluye: acarreos internos, instalación y reinstalación del mismo para la protección de pisos.</t>
  </si>
  <si>
    <t>1.0</t>
  </si>
  <si>
    <t>m</t>
  </si>
  <si>
    <t>m2</t>
  </si>
  <si>
    <t>2.0</t>
  </si>
  <si>
    <t>2.1</t>
  </si>
  <si>
    <t>2.2</t>
  </si>
  <si>
    <t>2.3</t>
  </si>
  <si>
    <t>3.0</t>
  </si>
  <si>
    <t>RETIROS Y DEMOLICIONES</t>
  </si>
  <si>
    <t>DESMONTE Y RETIRO DE TABLERO EN ACRÍLICO O VIDRIO. Incluye ticeros, retiro, cargue, transporte, botada en botaderos oficiales y recuperación de los materiales aprovechables y su transporte hasta la bodega o el sitio que lo indique la interventoría.</t>
  </si>
  <si>
    <t>DEMOLICIÓN PISO EN BALDOSA. Incluye cargue, transporte y botada de escombros; demolición del mortero de nivelación espesor máximo 0.10m, refuerzo e instalaciones embebidas. Además recuperación de los materiales aprovechables o su transporte hasta el sitio que lo indique la interventoría.</t>
  </si>
  <si>
    <t>Construcción de PASE EN MUROS de concreto y/o mampostería para paso de redes hidrosanitarias, eléctricas o de aire. Incluye resane completo de la perforación en caso de ser requerido, transporte y botada de escombros en botaderos oficiales.</t>
  </si>
  <si>
    <t>un</t>
  </si>
  <si>
    <t>MOVIMIENTOS DE TIERRA</t>
  </si>
  <si>
    <t>3.1</t>
  </si>
  <si>
    <t>EXCAVACIÓN MANUAL de material heterogéneo DE 0-2 m., bajo cualquier grado de humedad. Incluye: roca descompuesta, bolas de roca de volumen inferior a 0.35 m³., el cargue, transporte interno y externo, factor de expansión (30%), botada de material proveniente de las excavaciones en los sitios donde lo indique la interventoría y su medida será en el sitio. No incluye entibado.</t>
  </si>
  <si>
    <t>3.2</t>
  </si>
  <si>
    <t>LLENOS EN ARENILLA, compactados mecánicamente hasta obtener una densidad del 98% de la máxima obtenida en el ensayo del Próctor modificado. Incluye el suministro, transporte, colocación de la arenilla, la compactación de la misma y transporte interno. Y su medida será en sitio ya compactado.</t>
  </si>
  <si>
    <t>3.3</t>
  </si>
  <si>
    <t>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t>
  </si>
  <si>
    <t>m3</t>
  </si>
  <si>
    <t>4.0</t>
  </si>
  <si>
    <t>ACERO/MALLAS/ESTRUCTURA METÁLICA</t>
  </si>
  <si>
    <t>4.1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</si>
  <si>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</si>
  <si>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</si>
  <si>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5.0</t>
  </si>
  <si>
    <t>5.1</t>
  </si>
  <si>
    <t>Suministro, transporte y colocación REVOQUE EN SECO con placa tipo Gyplac o equivalente en yeso con un espesor de 12.7mm (1/2") Incluye: preparación de la superficie,  pegamento tipo Gyplac bounding compound o su equivalente para instalacion del sistema, placa tipo gyplac de e:12.7mm (1/2"), cinta de celulosa microperforada, masilla tipo Gyplac o su equivalente en juntas, sello de dilatación, andamios certificados, elementos certificados para trabajo en alturas y todos los elementos necesarios para su correcto funcionamiento.</t>
  </si>
  <si>
    <t>5.2</t>
  </si>
  <si>
    <t>Colocación de FAJAS DE REVOQUE DE 0.05 a 0.50 m con mortero 1:4. Incluye suministro y transporte de los materiales, ranuras, filetes y todos los demás elementos necesarios para su correcta construcción.</t>
  </si>
  <si>
    <t>5.3</t>
  </si>
  <si>
    <t>Colocación de FAJAS DE ESTUCO ACRÍLICO PROFESIONAL entre 0,25 y 0,50 m, sobre muros revocados, 3 manos mínimo, o las que sean necesarias para obtener una superficie pareja y homogénea. Incluye suministro y transporte de los materiales, ranuras, filetes, dilataciones y todos los elementos necesarios para su correcta aplicación y funcionamiento.</t>
  </si>
  <si>
    <t>5.4</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</si>
  <si>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</si>
  <si>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5.5</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</si>
  <si>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</si>
  <si>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5.6</t>
  </si>
  <si>
    <t>5.7</t>
  </si>
  <si>
    <t>5.8</t>
  </si>
  <si>
    <t>5.9</t>
  </si>
  <si>
    <t>5.10</t>
  </si>
  <si>
    <t>Aplicación de ESMALTE A BASE DE ACEITE sobre elementos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t>
  </si>
  <si>
    <t>Aplicación de PINTURA VINILICA tipo 1 color GRIS BASALTO para VIGAS Y COLUMNAS hasta 0.60 m de ancho,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</si>
  <si>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VINILICA tipo 1 color GRIS BASALTO para marcos en concreto, medidas 0,90x2,40m,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</si>
  <si>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VINILICA tipo 1 color GRIS BASALTO para marcos en concreto, medidas 0,80 x 0,40m,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</si>
  <si>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VINILICA tipo 1 color GRIS BASALTO para marcos en concreto, medidas 0,30 x 0,40m,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</si>
  <si>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REVOQUES/ENCHAPES/PINTURAS</t>
  </si>
  <si>
    <t>6.0</t>
  </si>
  <si>
    <t>PISOS</t>
  </si>
  <si>
    <t>6.1</t>
  </si>
  <si>
    <t>Construcción de PISO EN BALDOSA DE GRANO PULIDO fondo gris con grano blanco y negro N° 1-2, similar al existente o color indicado por interventoría, monocapa 30 x 30, tráfico 5. Incluye varilla de dilatación plástica 5x40 mm o en aluminio de 3mm, en reticulas de 1.80x1.80m, localización según diseño, mortero de nivelación y pega e= 0,05 m, polietileno negro, remates, pulida y brillada de piso y todo lo necesario para su correcta construcción y funcionamiento. Se debe entregar muestra previa a la instalación para la aprobación de la interventoría.</t>
  </si>
  <si>
    <t>6.2</t>
  </si>
  <si>
    <t>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t>
  </si>
  <si>
    <t>6.3</t>
  </si>
  <si>
    <t>TRATAMIENTO DE SUPERFICIE PARA PULIDA Y BRILLADA DE PISO EN GRANO EXISTENTE. Incluye: pulida y brillada de zócalos y bocapuertas, pulida, brillada y encerada en el sitio con cera polimerica, lechada para sellar junas y porosidades, además protección de muros, puertas y desagues, cargue transporte y botada de material sobrante (cachaza) en botaderos oficiales y todo lo necesario para su correcta construcción y funcionamiento.</t>
  </si>
  <si>
    <t>7.0</t>
  </si>
  <si>
    <t>CARPINTERÍA METÁLICA/MADERA/SISTEMAS LIVIANOS</t>
  </si>
  <si>
    <t>7.1</t>
  </si>
  <si>
    <t>Suministro, transporte y colocación de CIELO FALSO EN DRYWALL Incluye, placa yeso 1/2", masillado, pintura 3 manos, perfilería de aluminio para soporte con distancia de 61 cm, chazos, cintas, ángulos, cortes, andamios, canes y todo los demás elementos  necesario para su correcta instalación y funcionamiento.</t>
  </si>
  <si>
    <t>7.2</t>
  </si>
  <si>
    <t>7.3</t>
  </si>
  <si>
    <t>Suministro, transporte e instalación de CENEFA EN MADERA PARA TOPESILLAS, 10 cm de ancho, color a definir por la interventoría. incluye material y todo lo necesario para su correcta instalación.</t>
  </si>
  <si>
    <t>7.4</t>
  </si>
  <si>
    <t>Suministro, transporte e instalación de TABLERO EN vidrio matizado templado, de 8mm de espesor, de 1.40m de ancho  por 1.20m de altura, incluye 4 perforaciones para la instalación, accesorios en acero inoxidable y transporte.</t>
  </si>
  <si>
    <t>7.5</t>
  </si>
  <si>
    <t>Suministro, transporte e instalación de TABLERO EN vidrio matizado templado, de 8mm de espesor, de 1.20m de ancho  por 1.20m de altura, incluye 4 perforaciones para la instalación, accesorios en acero inoxidable y transporte.</t>
  </si>
  <si>
    <t>7.6</t>
  </si>
  <si>
    <t>MANTENIMIENTO DE VENTANAS EN CELOSÍAS. Incluye desmonte de la celosía en caso de ser necesario y instalación, cambio de operador de celosías, silicona antihongos y todos los elementos y fijaciones necesarias para su correcta instalación y funcionamiento.</t>
  </si>
  <si>
    <t>7.7</t>
  </si>
  <si>
    <t xml:space="preserve">MANTENIMIENTO DE VENTANAS FIJAS existentes. Incluye desmonte de vidrio fijo en caso de ser necesario y su reinstalación, silicona antihongos y todos los elementos y fijaciones necesarias para su correcta instalación y funcionamiento. </t>
  </si>
  <si>
    <t>INSTALACIONES ELÉCTRICAS</t>
  </si>
  <si>
    <t>8.0</t>
  </si>
  <si>
    <t>PROTECCIONES ELECTRICAS</t>
  </si>
  <si>
    <t>Suministro e instalación de breakers y protecciones en tablero de distribución eléctrica, conexión de puesta a tierra según sección 250 NTC 2050, marcación y señalización según RETIE, anclajes, fijaciones, conexiones, pruebas y ensayos.</t>
  </si>
  <si>
    <t>9.1</t>
  </si>
  <si>
    <t>Interruptor automático (breaker) monopolar enchufable 1x15,1x20,1x30, A, Icc&gt;10 kA, 110 V. Incluye cintas y anillos de marcación.</t>
  </si>
  <si>
    <t>10.0</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</si>
  <si>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</si>
  <si>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</si>
  <si>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10.1</t>
  </si>
  <si>
    <t>Salida eléctrica para toma corriente doble con polo a tierra Grado Comercial color blanco, 15A 125V, 2P3H,  Nema 5-15R en tubería EMT. Incluye: 1m de cable de cobre de 1xN° 10 AWG PE FR LSHF (Low Smoke Halogen Free), caja metálica 12x12x5cm, aparato con tapa, conectores tipo resorte y accesorios. NO Incluye tubería. Suministro e instalación de salidas eléctricas: Incluye: Alambrada, empalme, encintada y accesorios para su correcta instalación, pruebas y chequeos; marcación y señalización según RETIE.</t>
  </si>
  <si>
    <t>10.2</t>
  </si>
  <si>
    <t>Salida eléctrica para toma corriente doble con polo a tierra Grado Comercial color blanco, 125V, 15A 2P3H,  Nema 5-15R en tubería EMT. Incluye: 1m de cable de cobre de 1xN° 12 AWG PE FR LSHF (Low Smoke Halogen Free), caja metálica 12x12x5cm, aparato con tapa, conectores tipo resorte y accesorios. NO Incluye tubería. Suministro e instalación de salidas eléctricas: Incluye: Alambrada, empalme, encintada y accesorios para su correcta instalación, pruebas y chequeos; marcación y señalización según RETIE.</t>
  </si>
  <si>
    <t>10.3</t>
  </si>
  <si>
    <t>Salida eléctrica para toma corriente doble con polo a tierra Grado Comercial color blanco, 125V, 15A 2P3H, Nema 5-15R  en canaleta metálica. Incluye: 1m de cable de cobre 1xN° 10 AWG PE FR LSHF (Low Smoke Halogen Free), tapa troquelada para canaleta 12cmx5cm con troquel universal, aparato con tapa, conectores tipo resorte y accesorios.  NO Incluye canaleta. Suministro e instalación de salidas eléctricas: Incluye: Alambrada, empalme, encintada y accesorios para su correcta instalación, pruebas y chequeos;  marcación y señalización según RETIE.</t>
  </si>
  <si>
    <t>10.4</t>
  </si>
  <si>
    <t>Salida eléctrica para interruptor sencillo 125V, 15A expuesto en tubería EMT. Incluye: 1m de cable de cobre 1xN°10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t>
  </si>
  <si>
    <t>10.5</t>
  </si>
  <si>
    <t xml:space="preserve">Salida eléctrica para interruptor doble 125V, 15A expuesto en tubería EMT. Incluye: 1m de cable de cobre 1xN°12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 </t>
  </si>
  <si>
    <t>10.6</t>
  </si>
  <si>
    <t xml:space="preserve">Salida eléctrica 120V para iluminación expuesta en caja metálica. Incluye: 1m de cable de cobre 1xN° 12 AWG PE FR LSHF (Low Smoke Halogen Free), caja metálica 12x12x5cm, conectores tipo resorte, prensaestopa de 1/2'', elementos de fijación y accesorios. NO Incluye tubería. Suministro e instalación de salidas eléctricas: Incluye: Alambrada, empalme, encintada y accesorios para su correcta instalación, pruebas y chequeos; marcación y señalización según RETIE. </t>
  </si>
  <si>
    <t>10.7</t>
  </si>
  <si>
    <t>Salida eléctrica para toma corriente doble con polo a tierra Grado Comercial color blanco, 125V, 15A, 2P3H, Nema 5-15R  en tubería PVC empotrada en muro. Incluye: 1m de cable de cobre de 1xN° 12 AWG LSHF, caja PVC 4''x4'', tapa flux PVC 4''x4'', aparato con tapa, conectores tipo resorte y accesorios.  NO Incluye tubería. ( ESTE TOMA ES ALTO PARA TV).</t>
  </si>
  <si>
    <t>10.8</t>
  </si>
  <si>
    <t>Salida eléctrica para toma corriente doble con polo a tierra color blanco Grado Comercial, 125V, 15A,  2P3H, Nema 5-15R en canaleta metálica. Incluye: 1m de cable de cobre 1xN° 12 AWG PE FR LSHF (Low Smoke Halogen Free), tapa troquelada para canaleta 12cmx5cm con troquel universal, aparato con tapa, conectores tipo resorte y accesorios.  NO Incluye canaleta. Suministro e instalación de salidas eléctricas: Incluye: Alambrada, empalme, encintada y accesorios para su correcta instalación, pruebas y chequeos;  marcación y señalización según RETIE.</t>
  </si>
  <si>
    <t>11.0</t>
  </si>
  <si>
    <t xml:space="preserve">SISTEMA DE ILUMINACIÓN </t>
  </si>
  <si>
    <t>11.1</t>
  </si>
  <si>
    <t>Luminaria hermética led IP65 con chasis de policarbonato inyectado, estabilizado contra rayos UV, autoextinguible, color RAL7035,  broches de policarbonato, disipador de calor, difusor en policarbonato transparente resistente al impacto, con driver electrónico (THD&lt;15%), temperatura de color de 5000°k y con 5 años de garantia certificada, de 1 a 4 regletas de 56cm de 16-26W, programado por Driver para una potencia de la Luminaria de 40 W, Flujo luminoso de 4200lm, Eficiencia de la luminaria  106lm/w, de voltaje uniiversal (120-277V, 50/60Hz), CRI &gt;80, Factor de potencia &gt; = 0.9,  adosada bajo techo en concreto o descolgado bajo techo de madera. Incluye: Encauchetado 3x16 AWG ó 4x16 AWG si esta provista de batería de emergencia,  prensaestopa, conectores, espárragos roscado, incluye RL´s, tuercas, arandelas, riel en omega,  y demás elementos necesario para su correcta instalación, fijación y puesta en funcionamiento. Nota: Se debe medir en sitio al momento de la entrega y garantizar los niveles de iluminación requeridos por el RETILAP de acuerdo al producto suministrado.</t>
  </si>
  <si>
    <t>11.2</t>
  </si>
  <si>
    <t>Luminaria de emergencia LED de sobreponer con carcasa termo plástica  de autonomía 240 min, 110Lm, 6500°K, IP20, 4.5W, factor de potencia 0,9, batería 2.5AH, ciclos de descarga &gt;300, voltaje 110-130V, tiempo de carga 24h, álgulo de apertura 120°, incluye encauchetado 3x16AWG, prensaestopa, conectores, riel omega, y demás elementos necesarios para su correcta instalación, fijación y puesta en funcionamiento.</t>
  </si>
  <si>
    <t>12.1</t>
  </si>
  <si>
    <t xml:space="preserve">Tubería EMT de 3/4". Incluye: Uniones, entradas a caja, curvas, elementos de fijación, marcación y demas accesorios necesarios para su correcta instalación. </t>
  </si>
  <si>
    <t>12.2</t>
  </si>
  <si>
    <t xml:space="preserve">Tubería EMT de 1". Incluye: Uniones, entradas a caja, curvas, elementos de fijación, marcación y demas accesorios necesarios para su correcta instalación. </t>
  </si>
  <si>
    <t>12.3</t>
  </si>
  <si>
    <t>Coraza metálica flexible 3/4". Incluye: Conectores rectos y curvos, y demás elementos para su correcto funcionamiento y sujeción(grapas, tornillos, correas, etc.).</t>
  </si>
  <si>
    <t>12.4</t>
  </si>
  <si>
    <t>Coraza metálica flexible 1". Incluye: Conectores rectos y curvos, y demás elementos para su correcto funcionamiento y sujeción(grapas, tornillos, correas, etc.).</t>
  </si>
  <si>
    <t>12.5</t>
  </si>
  <si>
    <t xml:space="preserve">Canaleta metálica de 12x5cm con división central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</si>
  <si>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12.6</t>
  </si>
  <si>
    <t>Caja metálica 12x12x5 con tapa troquelada universal y/o lisa color RAL 7004 ,para empalme o cambio de ruta de tuberia.  Incluye: Elementos de fijación y marcación.</t>
  </si>
  <si>
    <t>12.7</t>
  </si>
  <si>
    <t xml:space="preserve">Troquel para canaleta metalica 12x5cm para salida de voz y datos con division interna. Incluye elementos de fijación para su correcta instalación </t>
  </si>
  <si>
    <t>12.8</t>
  </si>
  <si>
    <t xml:space="preserve">Canaleta metálica de 6x5cm con división central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color.Se debe garantizar la continuidad de las divisiones centrales. </t>
  </si>
  <si>
    <t>12.9</t>
  </si>
  <si>
    <t xml:space="preserve">Canaleta metálica de 16x5cm con dos divisiónes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</si>
  <si>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12.10</t>
  </si>
  <si>
    <t>Caja metálica Rawelt de 2''x4'' con tapa lisa. Incluye: Elementos de fijación y marcación, y demas accesorios requeridos para su correcto funcionamiento. NO Incluye tubería.</t>
  </si>
  <si>
    <t>12.11</t>
  </si>
  <si>
    <t xml:space="preserve">Caja metálica 30x30x15 con tapa bisagrada troquelada universal y/o lisa color RAL 7004. Incluye: Elementos de fijación y marcación. </t>
  </si>
  <si>
    <t>12.12</t>
  </si>
  <si>
    <t>Caja PVC 4''x4'' en tubería PVC empotrada en muro. Incluye: caja PVC 4''x4'', tapa flux PVC 4''x4'', conectores y  accesorios.  NO Incluye tubería. ( PARA INSTALACIÓN DE SALIDA DE DATOS EMPOTRADA EN MURO )</t>
  </si>
  <si>
    <t>12.13</t>
  </si>
  <si>
    <t xml:space="preserve">Canaleta metálica de 13x5cm con dos divisiones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</si>
  <si>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ml</t>
  </si>
  <si>
    <t>12.14</t>
  </si>
  <si>
    <t>Tubería PVC de 3/4" empotrada en muro. Incluye: Canalización,curva, entrada a caja y demas elementos de fijación, incluye canchado y resane  y accesorios necesarios para su correcta instalación y funcionamiento.</t>
  </si>
  <si>
    <t>12.15</t>
  </si>
  <si>
    <t xml:space="preserve">Canaleta metálica de 16x3cm con dos divisiónes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</si>
  <si>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12.16</t>
  </si>
  <si>
    <t>Conduleta en L de 3/4'' metálica color RAL 7004. Incluye marcación y elementos de fijación para su correcta instalación.</t>
  </si>
  <si>
    <t>12.17</t>
  </si>
  <si>
    <t xml:space="preserve">Ducto metálico portacable sin división en lámina galvanizada y pintada de 30x8cm con tapa tornillo y pestaña hacia afuera para sujeción de la tornilleria, chapeta para cable de tierra, con peldaños interiores para amarrar y organizar cableado, contiene elementos de fijación  suspendida a elementos estructurales o muro con soporte tipo columpio cada 1,5 mts. cable de cobre para puesta a tierra desnudo No. 8AWG utilizando el accesorio certificado para tal fin. Incluye: Uniones,chazo tipo RL, esparrago galvanizado de 3/8", tornilleria, tuerca y arandela, soporte peldaño o mensula según el caso.accesorios (curvas horizontales y verticales, derivaciones, tee's, tapa, reducciones, etc.), y demás elementos necesarios para su correcta instalación, fijación y puesta en funcionamiento.  </t>
  </si>
  <si>
    <t>12.18</t>
  </si>
  <si>
    <t>12.19</t>
  </si>
  <si>
    <t xml:space="preserve">Caja plastica de Policarbonato LSHF RETIE, para instlación al interior de cielos falsos e instalaciones interiores . Incluye: 2 entradas a caja, curvas, elementos de fijación, marcación y demás accesorios necesarios para su correcta instalación. </t>
  </si>
  <si>
    <t>Tubería PVC de 3/4" SCH 40 para instlación al interior de cielos falsos e instalaciones interiores.  Incluye: Canalización,curva, entrada a caja y demas elementos de fijación,  y accesorios necesarios para su correcta instalación y funcionamiento. Certificación RETIE.</t>
  </si>
  <si>
    <t>12.0</t>
  </si>
  <si>
    <t>CIRCUITOS RAMALES-ALIMENTADORES PRINCIPALES</t>
  </si>
  <si>
    <t>13.0</t>
  </si>
  <si>
    <t>Suministro y montaje de circuito ramal desde tablero de distribución eléctrica indicado, incluye: marcación tipo anillo y señalización según RETIE, pruebas, ensayos y chequeos, cumplirá con lo establecido en el Artículo 17, numeral 1 del RETIE:</t>
  </si>
  <si>
    <t>13.1</t>
  </si>
  <si>
    <t>Cable multiconductor encauchetado libre de halogenos y retardante a la llama 3x12AWG HFFR/LSHF,90°C, 600V ST-C,  Apto para uso en bandejas portacables. Incluye conectores, terminales, elementos de fijacion y marcacion.</t>
  </si>
  <si>
    <t>13.2</t>
  </si>
  <si>
    <t>Cable multiconductor encauchetado libre de halogenos y retardante a la llama 3x10 AWG HFFR/LSHF,90°C,ST-C, 600V. Apto para uso en bandejas portacables. Incluye conectores, terminales, elementos de fijacion y marcacion.</t>
  </si>
  <si>
    <t>13.3</t>
  </si>
  <si>
    <t xml:space="preserve">Alimentador eléctrico en cable de cobre libre de halógeno y retardante en llama 1xN° 12 AWG HFFR/LSHF 600V 80°C para circuitos de tomas e iluminación. Incluye: Conectores, terminales, cintas, marcaciones, elementos de fijación y demas elementos necesarios para su correcta instalación. </t>
  </si>
  <si>
    <t>13.4</t>
  </si>
  <si>
    <t xml:space="preserve">Alimentador eléctrico en cable de cobre libre de halógeno y retardante en llama 1xN° 10 AWG HFFR/LSHF 600V 80°C para circuitos de tomas e iluminación. Incluye: Conectores, terminales, cintas, marcaciones, elementos de fijaión y demas elementos necesarios para su correcta instalación. </t>
  </si>
  <si>
    <t>14.0</t>
  </si>
  <si>
    <t>14.1</t>
  </si>
  <si>
    <t>Suministro y transporte de MULTITOMA ESPEC 4T/DOBLE 15A-120V/RUEDAS Multitoma Fabricado en lamina calibre 18 tamaño 15x15x15 cms, con base en lamina de 1/8”, troquel universal en cada cara, 4 toma corrientes dobles 15 Amp. (uno por cara), encauchetado 3x14 AWG (7  metros cada uno), clavija Leviton amarilla 15A- 125v, proteccion tipo riel de 1x15 Amp, prensa estopa, conectores, ruedas giratorias con freno, pintura electrostatica en polvo color gris claro texturizado, una de las caras debe ser desmontable.</t>
  </si>
  <si>
    <t>14.2</t>
  </si>
  <si>
    <t>Suministro, transporte e instalación de Ventilador Marca: Samurai, Referencia: Turbo silence Force, Color: Negro, Oscilacion Horizontal: 90 Grados,  El cuerpo y la rejilla deben ser de fabricacion plasticas para prevenir la corrosion,  rotor de 6 aspas, diametro de las aspas: 18" de diametro, Potencia: 90W ; voltaje de operacion: 110 Voltios, Garantia pr parte del fabricante de 2 años.</t>
  </si>
  <si>
    <t>14.3</t>
  </si>
  <si>
    <t>día</t>
  </si>
  <si>
    <t xml:space="preserve">Suministro de una pareja de electricistas Oficial y Ayudante con herramientas menores, taladro y escalera tipo tijera para retiros de la red eléctrica existente y traslados de equipos y obras complementarias en las aulas  9-317,  9-318,9-320,9-321,9-335,9-336,9-337,9-338,9-235,9-236,9-237,9-240.o en caso de ser requeridos para actividades adicionales o complemantarias dentro de la obra y que  no esten incluidas dentro de este presupuesto.                                                            Incluye: switches, canalizaciones, luminarias, salidas eléctricas. Incluye: identificación de alimentadores eléctricos de circuitos existentes, retiro de cable o alambre.                                                                                               Incluye: Retiro y/o Traslado de protecciones electricas en gabinete eléctrico y demás elementos asociados a la instalación. Incluye la identificación y retiro de la protección asociada a la instalación actual en los espacios del proyecto. NOTA 1: Este item es cálculado por rendimiento de pareja de electricistas.NOTA 2: Antes de realizar los retiros se debera hacer una evaluación con la interventoria y una verificación de los elementos proyectados a retirar NOTA 3: Esta labor debera ser debidamente coordinada con la interventoria quien definira el traslado de los elementos o la posible reutilización de los mismos según su criterio.                                                                                            </t>
  </si>
  <si>
    <t>OBRA SEGURIDAD ELECTRÓNICA</t>
  </si>
  <si>
    <t>SISTEMA DE FACILIDAD DE ACCESO</t>
  </si>
  <si>
    <t>15.0</t>
  </si>
  <si>
    <t>15.1</t>
  </si>
  <si>
    <t>15.2</t>
  </si>
  <si>
    <t>Suministro, transporte, instalación y puesta en marcha de Electroimán de 600Lb,12V/24 DC,contacto seco(NC,COM,NO),sin buzzer,Listado UL. Incluye resistencias,soporte U, Z, L o ZL, tubo pasacables flexible(acero), elementos de fijación y accesorios para su correcto funcionamiento. Marca sugerida: Enforcer.</t>
  </si>
  <si>
    <t>15.3</t>
  </si>
  <si>
    <t>Suministro, transporte, instalación y puesta en marcha de Lector de tarjeta de proximidad. Incluye elementos de fijación y demás accesorios para su correcto funcionamiento. Marca requerida: HID R10, referencia Iclass SE.</t>
  </si>
  <si>
    <t>15.4</t>
  </si>
  <si>
    <t>Suministro, transporte, instalación y puesta en marcha de Botón de salida sin contacto, en acero inoxidable, iluminado (rojo-verde), texto en español, rango ajustable. Incluye resistencias, elementos de fijación y demás accesorios para su correcto funcionamiento. Marca sugerida: Enforcer.</t>
  </si>
  <si>
    <t>Suministro, transporte, instalación y puesta en marcha de Tarjeta ACM para panel de facilidad de acceso, 8 lectores. Marca requerida: Software House, referencia Istar Ultra.</t>
  </si>
  <si>
    <t>16.0</t>
  </si>
  <si>
    <t>16.1</t>
  </si>
  <si>
    <t>Suministro, transporte e instalación de Cable de par trenzado (UTP categoría 5e), de interior, color gris. La composición del cable debe ser de 100% cobre, 24 AWG, certificado UL. Marcas sugeridas: Commscope, Leviton, 3M, Ceconet.</t>
  </si>
  <si>
    <t>17.1</t>
  </si>
  <si>
    <t>Suministro, transporte, instalación de Coraza metálica flexible, 7.5 mm de diámetro interno, color gris. Incluye elementos de fijación y accesorios.  El producto debe ser certificado para uso eléctrico.</t>
  </si>
  <si>
    <t>Suministro, transporte, instalación de Actualización de planos en formato AUTOCAD.</t>
  </si>
  <si>
    <t>Global</t>
  </si>
  <si>
    <t>18.1</t>
  </si>
  <si>
    <t>17.0</t>
  </si>
  <si>
    <t>18.0</t>
  </si>
  <si>
    <t>UTILIDAD</t>
  </si>
  <si>
    <t>IVA 19% SOBRE UTILIDAD</t>
  </si>
  <si>
    <t>TOTAL PROYECTO</t>
  </si>
  <si>
    <t>ADMINISTRACIÓN</t>
  </si>
  <si>
    <t>TOTAL COSTO DIRECTO</t>
  </si>
  <si>
    <t>CABLEADO</t>
  </si>
  <si>
    <t>CANALIZACIONES INTERNAS</t>
  </si>
  <si>
    <t>PLANIMETRÍA</t>
  </si>
  <si>
    <t>2. El valor de la propuesta no puede superar el valor de $654.204.442, incluidos Administración, Utilidad, IVA 19% sobre la utilidad, impuestos, tasas y contribuciones a que haya lugar.</t>
  </si>
  <si>
    <r>
      <t xml:space="preserve">3. El costo directo debe etar en elsigueitne rango: Valor </t>
    </r>
    <r>
      <rPr>
        <sz val="11"/>
        <rFont val="Calibri"/>
        <family val="2"/>
      </rPr>
      <t xml:space="preserve">mínimo $410.835.665 y maximo $513.544.582. Y el </t>
    </r>
    <r>
      <rPr>
        <b/>
        <sz val="11"/>
        <rFont val="Calibri"/>
        <family val="2"/>
      </rPr>
      <t>PT3</t>
    </r>
    <r>
      <rPr>
        <sz val="11"/>
        <rFont val="Calibri"/>
        <family val="2"/>
      </rPr>
      <t>, se asignara  máximo 300 puntos, para el rango mínimo 18.51%.</t>
    </r>
  </si>
  <si>
    <t>4.La sumatoria de la A+U Valor mínimo: 18,51%</t>
  </si>
  <si>
    <t>5. El proponente deberá cumplir con los criterios y descripciones definidos para cada item del formulario.</t>
  </si>
  <si>
    <t>6. El presente formulario no puede ser modificado en ninguno de sus campos sin previo aval de la UdeA, en caso de ser modificado podrá ser motivo de rechazo y eliminación de la propuesta</t>
  </si>
  <si>
    <t>7. El proponente debera validar la sumatoria total de su propuesta y que el resulatado del subtotal y del total correspondan a los valores esperados de su propuesta.</t>
  </si>
  <si>
    <t xml:space="preserve">SUMINISTRO E INSTALACIÓN DE CANALIZACIONES </t>
  </si>
  <si>
    <t>SUMINISTRO DE EQUIPOS - OBRAS COMPLEMENTARIAS - RETIROS - REINSTALACIONES - OBRAS CIVILES</t>
  </si>
  <si>
    <t>Suministro y transporte de PUERTA de 1.00m x 2.10m. Compuesta por ala en tubería estructural de 150mm x 50mm calibre 14 con revestimiento en chapilla de madera color wengue oscuro y visor en vidrio laminado claro de espesor 5 mm + 5 mm, manija tipo Roma en acero inoxidable de H: 0.90 m y diámetro 12mm en ambas caras del ala, marco dos cargas anclado, soldado y vaciado en concreto, calibre 16 + anticorrosivo epoxipoliamida + acabado en pintura de esmalte poliuretano para exteriores color gris plata opaco aplicado con pistola, cerradura de seguridad llave-llave tipo Yale 170M Plus o su equivalente, el pestillo debe accionarse por el exterior y el interior con la llave (llave-llave), cuatro llaves planas multipunto de alta seguridad. Incluye bisagras tipo cápsula (4 un), empaques, accesorios de fijación, de anclaje, de apertura y todos los elementos necesarios para su correcta instalación y funcionamiento, previa aprobación de la interventoría. Se debe garantizar el correcto empalme de los elementos para que no haya par galvánico y corrosión. Luz inferior no debe ser mayor a 1cm. Según diseño.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</si>
</sst>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2]\ * #,##0_);_([$€-2]\ * \(#,##0\);_([$€-2]\ * &quot;-&quot;??_);_(@_)"/>
    <numFmt numFmtId="197" formatCode="[$€-2]\ #,##0;[Red]\-[$€-2]\ #,##0"/>
    <numFmt numFmtId="198" formatCode="#,##0\ [$€-407]"/>
    <numFmt numFmtId="199" formatCode="_-[$€-2]\ * #,##0.00_-;\-[$€-2]\ * #,##0.00_-;_-[$€-2]\ * &quot;-&quot;??_-;_-@_-"/>
    <numFmt numFmtId="200" formatCode="_-[$€-2]\ * #,##0.0_-;\-[$€-2]\ * #,##0.0_-;_-[$€-2]\ * &quot;-&quot;??_-;_-@_-"/>
    <numFmt numFmtId="201" formatCode="_-[$€-2]\ * #,##0_-;\-[$€-2]\ * #,##0_-;_-[$€-2]\ * &quot;-&quot;??_-;_-@_-"/>
    <numFmt numFmtId="202" formatCode="[$$-240A]#,##0;\-[$$-240A]#,##0"/>
    <numFmt numFmtId="203" formatCode="[$-240A]dddd\,\ dd&quot; de &quot;mmmm&quot; de &quot;yyyy"/>
    <numFmt numFmtId="204" formatCode="[$-240A]h:mm:ss\ AM/PM"/>
    <numFmt numFmtId="205" formatCode="&quot;$&quot;#,##0.00"/>
    <numFmt numFmtId="206" formatCode="_-[$$-240A]* #,##0.00_-;\-[$$-240A]* #,##0.00_-;_-[$$-240A]* &quot;-&quot;??_-;_-@_-"/>
    <numFmt numFmtId="207" formatCode="_-[$$-240A]* #,##0.0_-;\-[$$-240A]* #,##0.0_-;_-[$$-240A]* &quot;-&quot;??_-;_-@_-"/>
    <numFmt numFmtId="208" formatCode="_-[$$-240A]* #,##0_-;\-[$$-240A]* #,##0_-;_-[$$-240A]* &quot;-&quot;??_-;_-@_-"/>
    <numFmt numFmtId="209" formatCode="0.0"/>
    <numFmt numFmtId="210" formatCode="&quot;$&quot;#,##0.000"/>
    <numFmt numFmtId="211" formatCode="&quot;$&quot;#,##0.0000"/>
    <numFmt numFmtId="212" formatCode="&quot;$&quot;#,##0.0"/>
    <numFmt numFmtId="213" formatCode="&quot;$&quot;#,##0"/>
    <numFmt numFmtId="214" formatCode="_(* #,##0.0_);_(* \(#,##0.0\);_(* &quot;-&quot;_);_(@_)"/>
    <numFmt numFmtId="215" formatCode="_(* #,##0.00_);_(* \(#,##0.00\);_(* &quot;-&quot;_);_(@_)"/>
    <numFmt numFmtId="216" formatCode="_(* #,##0.000_);_(* \(#,##0.000\);_(* &quot;-&quot;_);_(@_)"/>
    <numFmt numFmtId="217" formatCode="&quot;$&quot;\ #,##0.00"/>
    <numFmt numFmtId="218" formatCode="_(&quot;$&quot;\ * #,##0_);_(&quot;$&quot;\ * \(#,##0\);_(&quot;$&quot;\ * &quot;-&quot;??_);_(@_)"/>
    <numFmt numFmtId="219" formatCode="0.000"/>
    <numFmt numFmtId="220" formatCode="0.0%"/>
  </numFmts>
  <fonts count="106">
    <font>
      <sz val="11"/>
      <color rgb="FF000000"/>
      <name val="Calibri"/>
      <family val="2"/>
    </font>
    <font>
      <sz val="11"/>
      <color indexed="8"/>
      <name val="Calibri"/>
      <family val="2"/>
    </font>
    <font>
      <sz val="8"/>
      <name val="Calibri"/>
      <family val="2"/>
    </font>
    <font>
      <sz val="10"/>
      <name val="Arial"/>
      <family val="2"/>
    </font>
    <font>
      <b/>
      <sz val="10"/>
      <name val="Century Gothic"/>
      <family val="2"/>
    </font>
    <font>
      <sz val="8.5"/>
      <name val="Arial"/>
      <family val="2"/>
    </font>
    <font>
      <b/>
      <sz val="9.5"/>
      <name val="Arial"/>
      <family val="2"/>
    </font>
    <font>
      <b/>
      <sz val="8"/>
      <name val="Arial"/>
      <family val="2"/>
    </font>
    <font>
      <sz val="11"/>
      <name val="Times New Roman"/>
      <family val="1"/>
    </font>
    <font>
      <b/>
      <sz val="11"/>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2"/>
      <color indexed="8"/>
      <name val="Calibri"/>
      <family val="2"/>
    </font>
    <font>
      <sz val="11"/>
      <color indexed="8"/>
      <name val="Times New Roman"/>
      <family val="1"/>
    </font>
    <font>
      <sz val="9"/>
      <color indexed="8"/>
      <name val="Swis721 LtCn BT"/>
      <family val="2"/>
    </font>
    <font>
      <sz val="9"/>
      <color indexed="8"/>
      <name val="Calibri"/>
      <family val="2"/>
    </font>
    <font>
      <b/>
      <sz val="12"/>
      <color indexed="9"/>
      <name val="Calibri"/>
      <family val="2"/>
    </font>
    <font>
      <sz val="9"/>
      <color indexed="8"/>
      <name val="Arial"/>
      <family val="2"/>
    </font>
    <font>
      <b/>
      <sz val="9.5"/>
      <color indexed="8"/>
      <name val="Arial"/>
      <family val="2"/>
    </font>
    <font>
      <sz val="8.5"/>
      <color indexed="8"/>
      <name val="Arial"/>
      <family val="2"/>
    </font>
    <font>
      <sz val="8.5"/>
      <color indexed="8"/>
      <name val="Swis721 LtCn BT"/>
      <family val="2"/>
    </font>
    <font>
      <b/>
      <sz val="8.5"/>
      <color indexed="8"/>
      <name val="Arial"/>
      <family val="2"/>
    </font>
    <font>
      <b/>
      <sz val="10"/>
      <color indexed="9"/>
      <name val="Calibri"/>
      <family val="2"/>
    </font>
    <font>
      <b/>
      <sz val="9"/>
      <color indexed="9"/>
      <name val="Calibri"/>
      <family val="2"/>
    </font>
    <font>
      <b/>
      <sz val="9"/>
      <color indexed="57"/>
      <name val="Calibri"/>
      <family val="2"/>
    </font>
    <font>
      <b/>
      <sz val="10"/>
      <color indexed="22"/>
      <name val="Century Gothic"/>
      <family val="2"/>
    </font>
    <font>
      <b/>
      <sz val="9"/>
      <color indexed="22"/>
      <name val="Calibri"/>
      <family val="2"/>
    </font>
    <font>
      <b/>
      <u val="single"/>
      <sz val="9"/>
      <color indexed="9"/>
      <name val="Calibri"/>
      <family val="2"/>
    </font>
    <font>
      <b/>
      <sz val="9"/>
      <color indexed="9"/>
      <name val="Arial"/>
      <family val="2"/>
    </font>
    <font>
      <b/>
      <sz val="10"/>
      <color indexed="8"/>
      <name val="Arial"/>
      <family val="2"/>
    </font>
    <font>
      <sz val="9"/>
      <color indexed="19"/>
      <name val="Arial"/>
      <family val="2"/>
    </font>
    <font>
      <sz val="10"/>
      <color indexed="8"/>
      <name val="Arial"/>
      <family val="2"/>
    </font>
    <font>
      <b/>
      <sz val="9"/>
      <color indexed="8"/>
      <name val="Arial"/>
      <family val="2"/>
    </font>
    <font>
      <b/>
      <sz val="22"/>
      <name val="Calibri"/>
      <family val="2"/>
    </font>
    <font>
      <b/>
      <sz val="12"/>
      <name val="Calibri"/>
      <family val="2"/>
    </font>
    <font>
      <b/>
      <sz val="9"/>
      <name val="Calibri"/>
      <family val="2"/>
    </font>
    <font>
      <b/>
      <u val="single"/>
      <sz val="10"/>
      <color indexed="9"/>
      <name val="Calibri"/>
      <family val="2"/>
    </font>
    <font>
      <sz val="9"/>
      <color indexed="57"/>
      <name val="Arial"/>
      <family val="2"/>
    </font>
    <font>
      <b/>
      <sz val="18"/>
      <color indexed="8"/>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2"/>
      <color theme="1"/>
      <name val="Calibri"/>
      <family val="2"/>
    </font>
    <font>
      <sz val="11"/>
      <color theme="1"/>
      <name val="Times New Roman"/>
      <family val="1"/>
    </font>
    <font>
      <sz val="9"/>
      <color rgb="FF000000"/>
      <name val="Swis721 LtCn BT"/>
      <family val="2"/>
    </font>
    <font>
      <sz val="9"/>
      <color rgb="FF000000"/>
      <name val="Calibri"/>
      <family val="2"/>
    </font>
    <font>
      <b/>
      <sz val="12"/>
      <color theme="0"/>
      <name val="Calibri"/>
      <family val="2"/>
    </font>
    <font>
      <sz val="9"/>
      <color rgb="FF000000"/>
      <name val="Arial"/>
      <family val="2"/>
    </font>
    <font>
      <sz val="9"/>
      <color theme="1"/>
      <name val="Arial"/>
      <family val="2"/>
    </font>
    <font>
      <b/>
      <sz val="9.5"/>
      <color theme="1"/>
      <name val="Arial"/>
      <family val="2"/>
    </font>
    <font>
      <sz val="8.5"/>
      <color rgb="FF000000"/>
      <name val="Arial"/>
      <family val="2"/>
    </font>
    <font>
      <sz val="8.5"/>
      <color rgb="FF000000"/>
      <name val="Swis721 LtCn BT"/>
      <family val="2"/>
    </font>
    <font>
      <b/>
      <sz val="8.5"/>
      <color rgb="FF000000"/>
      <name val="Arial"/>
      <family val="2"/>
    </font>
    <font>
      <b/>
      <sz val="10"/>
      <color theme="0"/>
      <name val="Calibri"/>
      <family val="2"/>
    </font>
    <font>
      <b/>
      <sz val="9"/>
      <color theme="0"/>
      <name val="Calibri"/>
      <family val="2"/>
    </font>
    <font>
      <b/>
      <sz val="9"/>
      <color theme="6" tint="-0.24997000396251678"/>
      <name val="Calibri"/>
      <family val="2"/>
    </font>
    <font>
      <b/>
      <sz val="10"/>
      <color rgb="FFDDDDDD"/>
      <name val="Century Gothic"/>
      <family val="2"/>
    </font>
    <font>
      <b/>
      <sz val="9"/>
      <color rgb="FFDDDDDD"/>
      <name val="Calibri"/>
      <family val="2"/>
    </font>
    <font>
      <b/>
      <u val="single"/>
      <sz val="9"/>
      <color theme="0"/>
      <name val="Calibri"/>
      <family val="2"/>
    </font>
    <font>
      <b/>
      <sz val="9"/>
      <color theme="0"/>
      <name val="Arial"/>
      <family val="2"/>
    </font>
    <font>
      <b/>
      <sz val="10"/>
      <color rgb="FF000000"/>
      <name val="Arial"/>
      <family val="2"/>
    </font>
    <font>
      <b/>
      <sz val="9"/>
      <color rgb="FF339966"/>
      <name val="Calibri"/>
      <family val="2"/>
    </font>
    <font>
      <sz val="9"/>
      <color rgb="FF808000"/>
      <name val="Arial"/>
      <family val="2"/>
    </font>
    <font>
      <sz val="10"/>
      <color theme="1"/>
      <name val="Arial"/>
      <family val="2"/>
    </font>
    <font>
      <b/>
      <sz val="10"/>
      <color theme="1"/>
      <name val="Arial"/>
      <family val="2"/>
    </font>
    <font>
      <b/>
      <sz val="9"/>
      <color theme="1"/>
      <name val="Arial"/>
      <family val="2"/>
    </font>
    <font>
      <b/>
      <u val="single"/>
      <sz val="10"/>
      <color theme="0"/>
      <name val="Calibri"/>
      <family val="2"/>
    </font>
    <font>
      <sz val="9"/>
      <color rgb="FF339933"/>
      <name val="Arial"/>
      <family val="2"/>
    </font>
    <font>
      <b/>
      <sz val="9"/>
      <color rgb="FF339933"/>
      <name val="Calibri"/>
      <family val="2"/>
    </font>
    <font>
      <b/>
      <sz val="18"/>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EBF1DE"/>
        <bgColor indexed="64"/>
      </patternFill>
    </fill>
    <fill>
      <patternFill patternType="solid">
        <fgColor rgb="FFDDDDDD"/>
        <bgColor indexed="64"/>
      </patternFill>
    </fill>
    <fill>
      <patternFill patternType="solid">
        <fgColor rgb="FFCCFFCC"/>
        <bgColor indexed="64"/>
      </patternFill>
    </fill>
    <fill>
      <patternFill patternType="solid">
        <fgColor rgb="FF339933"/>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ashed">
        <color theme="6" tint="-0.24997000396251678"/>
      </top>
      <bottom>
        <color indexed="63"/>
      </bottom>
    </border>
    <border>
      <left>
        <color indexed="63"/>
      </left>
      <right style="dashed">
        <color theme="6" tint="-0.24997000396251678"/>
      </right>
      <top>
        <color indexed="63"/>
      </top>
      <bottom>
        <color indexed="63"/>
      </bottom>
    </border>
    <border>
      <left style="dashed">
        <color theme="6" tint="-0.24997000396251678"/>
      </left>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99CC00"/>
      </left>
      <right>
        <color indexed="63"/>
      </right>
      <top style="thin">
        <color rgb="FF99CC00"/>
      </top>
      <bottom>
        <color indexed="63"/>
      </bottom>
    </border>
    <border>
      <left style="thin">
        <color rgb="FF99CC00"/>
      </left>
      <right>
        <color indexed="63"/>
      </right>
      <top>
        <color indexed="63"/>
      </top>
      <bottom>
        <color indexed="63"/>
      </bottom>
    </border>
    <border>
      <left style="thin">
        <color rgb="FF99CC00"/>
      </left>
      <right>
        <color indexed="63"/>
      </right>
      <top>
        <color indexed="63"/>
      </top>
      <bottom style="thin">
        <color rgb="FF99CC00"/>
      </bottom>
    </border>
    <border>
      <left style="hair"/>
      <right>
        <color indexed="63"/>
      </right>
      <top style="dashed">
        <color theme="6" tint="-0.24997000396251678"/>
      </top>
      <bottom style="dashed">
        <color theme="6" tint="-0.24997000396251678"/>
      </bottom>
    </border>
    <border>
      <left>
        <color indexed="63"/>
      </left>
      <right>
        <color indexed="63"/>
      </right>
      <top style="dashed">
        <color theme="6" tint="-0.24997000396251678"/>
      </top>
      <bottom style="dashed">
        <color theme="6" tint="-0.24997000396251678"/>
      </bottom>
    </border>
    <border>
      <left>
        <color indexed="63"/>
      </left>
      <right style="dashed">
        <color theme="6" tint="-0.24997000396251678"/>
      </right>
      <top style="dashed">
        <color theme="6" tint="-0.24997000396251678"/>
      </top>
      <bottom style="dashed">
        <color theme="6" tint="-0.24997000396251678"/>
      </bottom>
    </border>
    <border>
      <left style="dashed">
        <color theme="6" tint="-0.24997000396251678"/>
      </left>
      <right>
        <color indexed="63"/>
      </right>
      <top style="dashed"/>
      <bottom style="dashed">
        <color theme="6" tint="-0.24997000396251678"/>
      </bottom>
    </border>
    <border>
      <left>
        <color indexed="63"/>
      </left>
      <right>
        <color indexed="63"/>
      </right>
      <top style="dashed"/>
      <bottom style="dashed">
        <color theme="6" tint="-0.24997000396251678"/>
      </bottom>
    </border>
    <border>
      <left>
        <color indexed="63"/>
      </left>
      <right style="dashed"/>
      <top style="dashed"/>
      <bottom style="dashed">
        <color theme="6" tint="-0.24997000396251678"/>
      </bottom>
    </border>
    <border>
      <left style="dashed">
        <color theme="6" tint="-0.24997000396251678"/>
      </left>
      <right>
        <color indexed="63"/>
      </right>
      <top style="dashed">
        <color theme="6" tint="-0.24997000396251678"/>
      </top>
      <bottom style="dashed">
        <color theme="6" tint="-0.24997000396251678"/>
      </bottom>
    </border>
  </borders>
  <cellStyleXfs count="69">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77" fontId="58" fillId="0" borderId="0" applyFont="0" applyFill="0" applyBorder="0" applyAlignment="0" applyProtection="0"/>
    <xf numFmtId="175" fontId="58" fillId="0" borderId="0" applyFont="0" applyFill="0" applyBorder="0" applyAlignment="0" applyProtection="0"/>
    <xf numFmtId="191" fontId="58" fillId="0" borderId="0" applyFont="0" applyFill="0" applyBorder="0" applyAlignment="0" applyProtection="0"/>
    <xf numFmtId="190" fontId="58" fillId="0" borderId="0" applyFont="0" applyFill="0" applyBorder="0" applyAlignment="0" applyProtection="0"/>
    <xf numFmtId="0" fontId="7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8" fillId="32" borderId="5" applyNumberFormat="0" applyFont="0" applyAlignment="0" applyProtection="0"/>
    <xf numFmtId="9"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5" fillId="0" borderId="8" applyNumberFormat="0" applyFill="0" applyAlignment="0" applyProtection="0"/>
    <xf numFmtId="0" fontId="77" fillId="0" borderId="9" applyNumberFormat="0" applyFill="0" applyAlignment="0" applyProtection="0"/>
  </cellStyleXfs>
  <cellXfs count="115">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horizontal="center" vertical="center" wrapText="1"/>
      <protection locked="0"/>
    </xf>
    <xf numFmtId="175" fontId="0" fillId="0" borderId="0" xfId="51" applyFont="1" applyAlignment="1" applyProtection="1">
      <alignment horizontal="center" vertical="center"/>
      <protection locked="0"/>
    </xf>
    <xf numFmtId="0" fontId="0" fillId="0" borderId="0" xfId="0" applyFont="1" applyAlignment="1" applyProtection="1">
      <alignment horizontal="center"/>
      <protection locked="0"/>
    </xf>
    <xf numFmtId="0" fontId="78" fillId="33" borderId="0" xfId="0" applyFont="1" applyFill="1" applyBorder="1" applyAlignment="1">
      <alignment vertical="center" wrapText="1"/>
    </xf>
    <xf numFmtId="201" fontId="0" fillId="0" borderId="0" xfId="0" applyNumberFormat="1" applyFont="1" applyAlignment="1" applyProtection="1">
      <alignment horizontal="center"/>
      <protection locked="0"/>
    </xf>
    <xf numFmtId="0" fontId="79" fillId="33" borderId="0" xfId="0" applyFont="1" applyFill="1" applyAlignment="1">
      <alignment horizontal="center" wrapText="1"/>
    </xf>
    <xf numFmtId="201" fontId="0" fillId="0" borderId="0" xfId="0" applyNumberFormat="1" applyFont="1" applyAlignment="1" applyProtection="1">
      <alignment horizontal="center" wrapText="1"/>
      <protection locked="0"/>
    </xf>
    <xf numFmtId="190" fontId="80" fillId="32" borderId="10" xfId="53" applyNumberFormat="1" applyFont="1" applyFill="1" applyBorder="1" applyAlignment="1" applyProtection="1">
      <alignment horizontal="center" vertical="center"/>
      <protection locked="0"/>
    </xf>
    <xf numFmtId="0" fontId="81" fillId="0" borderId="0" xfId="0" applyFont="1" applyAlignment="1">
      <alignment/>
    </xf>
    <xf numFmtId="201" fontId="0" fillId="0" borderId="11" xfId="0" applyNumberFormat="1" applyFont="1" applyBorder="1" applyAlignment="1" applyProtection="1">
      <alignment horizontal="center" wrapText="1"/>
      <protection locked="0"/>
    </xf>
    <xf numFmtId="0" fontId="0" fillId="0" borderId="12" xfId="0" applyFont="1" applyBorder="1" applyAlignment="1" applyProtection="1">
      <alignment/>
      <protection locked="0"/>
    </xf>
    <xf numFmtId="0" fontId="82" fillId="34" borderId="13" xfId="0" applyFont="1" applyFill="1" applyBorder="1" applyAlignment="1" applyProtection="1">
      <alignment vertical="center"/>
      <protection/>
    </xf>
    <xf numFmtId="0" fontId="82" fillId="34" borderId="0" xfId="0" applyFont="1" applyFill="1" applyBorder="1" applyAlignment="1" applyProtection="1">
      <alignment vertical="center"/>
      <protection/>
    </xf>
    <xf numFmtId="0" fontId="83" fillId="0" borderId="0" xfId="0" applyFont="1" applyAlignment="1">
      <alignment horizontal="justify" vertical="justify"/>
    </xf>
    <xf numFmtId="190" fontId="83" fillId="0" borderId="10" xfId="53" applyNumberFormat="1" applyFont="1" applyFill="1" applyBorder="1" applyAlignment="1" applyProtection="1">
      <alignment horizontal="justify" vertical="justify" wrapText="1"/>
      <protection locked="0"/>
    </xf>
    <xf numFmtId="0" fontId="83" fillId="33" borderId="0" xfId="0" applyFont="1" applyFill="1" applyAlignment="1">
      <alignment/>
    </xf>
    <xf numFmtId="0" fontId="83" fillId="0" borderId="0" xfId="0" applyFont="1" applyAlignment="1">
      <alignment/>
    </xf>
    <xf numFmtId="0" fontId="84" fillId="35" borderId="10" xfId="0" applyFont="1" applyFill="1" applyBorder="1" applyAlignment="1" applyProtection="1">
      <alignment horizontal="center" vertical="center" wrapText="1"/>
      <protection/>
    </xf>
    <xf numFmtId="0" fontId="83" fillId="0" borderId="0" xfId="0" applyFont="1" applyAlignment="1">
      <alignment vertical="center"/>
    </xf>
    <xf numFmtId="0" fontId="85" fillId="33" borderId="0" xfId="0"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5" fillId="33" borderId="10" xfId="61" applyNumberFormat="1" applyFont="1" applyFill="1" applyBorder="1" applyAlignment="1">
      <alignment horizontal="center" vertical="center" wrapText="1"/>
    </xf>
    <xf numFmtId="1" fontId="5" fillId="33" borderId="10" xfId="0" applyNumberFormat="1" applyFont="1" applyFill="1" applyBorder="1" applyAlignment="1" applyProtection="1">
      <alignment horizontal="center" vertical="center" wrapText="1"/>
      <protection locked="0"/>
    </xf>
    <xf numFmtId="0" fontId="86" fillId="6" borderId="10" xfId="0" applyFont="1" applyFill="1" applyBorder="1" applyAlignment="1">
      <alignment horizontal="center" vertical="center" wrapText="1"/>
    </xf>
    <xf numFmtId="190" fontId="87" fillId="32" borderId="10" xfId="53" applyNumberFormat="1" applyFont="1" applyFill="1" applyBorder="1" applyAlignment="1" applyProtection="1">
      <alignment horizontal="center" vertical="center"/>
      <protection locked="0"/>
    </xf>
    <xf numFmtId="190" fontId="86" fillId="0" borderId="10" xfId="53" applyNumberFormat="1" applyFont="1" applyFill="1" applyBorder="1" applyAlignment="1" applyProtection="1">
      <alignment horizontal="justify" vertical="justify" wrapText="1"/>
      <protection locked="0"/>
    </xf>
    <xf numFmtId="0" fontId="88" fillId="36" borderId="10" xfId="0" applyFont="1" applyFill="1" applyBorder="1" applyAlignment="1">
      <alignment horizontal="center" vertical="center" wrapText="1"/>
    </xf>
    <xf numFmtId="0" fontId="89" fillId="34" borderId="14" xfId="0" applyFont="1" applyFill="1" applyBorder="1" applyAlignment="1" applyProtection="1">
      <alignment horizontal="center" vertical="center" wrapText="1"/>
      <protection locked="0"/>
    </xf>
    <xf numFmtId="0" fontId="81" fillId="0" borderId="0" xfId="0" applyFont="1" applyAlignment="1" applyProtection="1">
      <alignment/>
      <protection locked="0"/>
    </xf>
    <xf numFmtId="0" fontId="90" fillId="34" borderId="10" xfId="0" applyFont="1" applyFill="1" applyBorder="1" applyAlignment="1" applyProtection="1">
      <alignment horizontal="center" vertical="center" wrapText="1"/>
      <protection locked="0"/>
    </xf>
    <xf numFmtId="0" fontId="81" fillId="33" borderId="0" xfId="0" applyFont="1" applyFill="1" applyAlignment="1" applyProtection="1">
      <alignment/>
      <protection locked="0"/>
    </xf>
    <xf numFmtId="0" fontId="88" fillId="36" borderId="15" xfId="0" applyFont="1" applyFill="1" applyBorder="1" applyAlignment="1">
      <alignment horizontal="center" vertical="center" wrapText="1"/>
    </xf>
    <xf numFmtId="0" fontId="5" fillId="33" borderId="15" xfId="61" applyNumberFormat="1" applyFont="1" applyFill="1" applyBorder="1" applyAlignment="1">
      <alignment horizontal="center" vertical="center" wrapText="1"/>
    </xf>
    <xf numFmtId="190" fontId="87" fillId="32" borderId="15" xfId="53" applyNumberFormat="1" applyFont="1" applyFill="1" applyBorder="1" applyAlignment="1" applyProtection="1">
      <alignment horizontal="center" vertical="center"/>
      <protection locked="0"/>
    </xf>
    <xf numFmtId="190" fontId="86" fillId="0" borderId="15" xfId="53" applyNumberFormat="1" applyFont="1" applyFill="1" applyBorder="1" applyAlignment="1" applyProtection="1">
      <alignment horizontal="justify" vertical="justify" wrapText="1"/>
      <protection locked="0"/>
    </xf>
    <xf numFmtId="0" fontId="91" fillId="34" borderId="0" xfId="0" applyFont="1" applyFill="1" applyBorder="1" applyAlignment="1" applyProtection="1">
      <alignment horizontal="center" vertical="center" wrapText="1"/>
      <protection locked="0"/>
    </xf>
    <xf numFmtId="0" fontId="4" fillId="37" borderId="16" xfId="57" applyFont="1" applyFill="1" applyBorder="1" applyAlignment="1">
      <alignment horizontal="center" vertical="center" wrapText="1"/>
      <protection/>
    </xf>
    <xf numFmtId="0" fontId="92" fillId="37" borderId="16" xfId="57" applyFont="1" applyFill="1" applyBorder="1" applyAlignment="1">
      <alignment horizontal="center" vertical="center" wrapText="1"/>
      <protection/>
    </xf>
    <xf numFmtId="0" fontId="93" fillId="37" borderId="16" xfId="0" applyFont="1" applyFill="1" applyBorder="1" applyAlignment="1" applyProtection="1">
      <alignment horizontal="center" vertical="center" wrapText="1"/>
      <protection locked="0"/>
    </xf>
    <xf numFmtId="0" fontId="93" fillId="37" borderId="17" xfId="0" applyFont="1" applyFill="1" applyBorder="1" applyAlignment="1" applyProtection="1">
      <alignment horizontal="center" vertical="center" wrapText="1"/>
      <protection locked="0"/>
    </xf>
    <xf numFmtId="0" fontId="94" fillId="34" borderId="10" xfId="0" applyFont="1" applyFill="1" applyBorder="1" applyAlignment="1" applyProtection="1">
      <alignment horizontal="center" vertical="center" wrapText="1"/>
      <protection locked="0"/>
    </xf>
    <xf numFmtId="0" fontId="86" fillId="6" borderId="15" xfId="0" applyFont="1" applyFill="1" applyBorder="1" applyAlignment="1">
      <alignment horizontal="center" vertical="center" wrapText="1"/>
    </xf>
    <xf numFmtId="1" fontId="5" fillId="33" borderId="15" xfId="0" applyNumberFormat="1" applyFont="1" applyFill="1" applyBorder="1" applyAlignment="1" applyProtection="1">
      <alignment horizontal="center" vertical="center" wrapText="1"/>
      <protection locked="0"/>
    </xf>
    <xf numFmtId="0" fontId="84" fillId="35" borderId="18" xfId="0" applyFont="1" applyFill="1" applyBorder="1" applyAlignment="1" applyProtection="1">
      <alignment horizontal="center" vertical="center" wrapText="1"/>
      <protection/>
    </xf>
    <xf numFmtId="0" fontId="92" fillId="37" borderId="18" xfId="57" applyFont="1" applyFill="1" applyBorder="1" applyAlignment="1">
      <alignment horizontal="center" vertical="center" wrapText="1"/>
      <protection/>
    </xf>
    <xf numFmtId="190" fontId="86" fillId="0" borderId="14" xfId="53" applyNumberFormat="1" applyFont="1" applyFill="1" applyBorder="1" applyAlignment="1" applyProtection="1">
      <alignment horizontal="justify" vertical="justify" wrapText="1"/>
      <protection locked="0"/>
    </xf>
    <xf numFmtId="0" fontId="59" fillId="33" borderId="0" xfId="0" applyFont="1" applyFill="1" applyBorder="1" applyAlignment="1" applyProtection="1">
      <alignment/>
      <protection locked="0"/>
    </xf>
    <xf numFmtId="0" fontId="59" fillId="33" borderId="0" xfId="0" applyFont="1" applyFill="1" applyBorder="1" applyAlignment="1" applyProtection="1">
      <alignment horizontal="center" vertical="center" wrapText="1"/>
      <protection locked="0"/>
    </xf>
    <xf numFmtId="201" fontId="59" fillId="33" borderId="0" xfId="0" applyNumberFormat="1" applyFont="1" applyFill="1" applyBorder="1" applyAlignment="1" applyProtection="1">
      <alignment horizontal="center" wrapText="1"/>
      <protection locked="0"/>
    </xf>
    <xf numFmtId="213" fontId="95" fillId="33" borderId="0" xfId="0" applyNumberFormat="1" applyFont="1" applyFill="1" applyBorder="1" applyAlignment="1" applyProtection="1">
      <alignment horizontal="right"/>
      <protection locked="0"/>
    </xf>
    <xf numFmtId="0" fontId="88" fillId="36" borderId="14" xfId="0" applyFont="1" applyFill="1" applyBorder="1" applyAlignment="1">
      <alignment horizontal="center" vertical="center" wrapText="1"/>
    </xf>
    <xf numFmtId="0" fontId="5" fillId="33" borderId="14" xfId="61" applyNumberFormat="1" applyFont="1" applyFill="1" applyBorder="1" applyAlignment="1">
      <alignment horizontal="center" vertical="center" wrapText="1"/>
    </xf>
    <xf numFmtId="190" fontId="87" fillId="32" borderId="14" xfId="53" applyNumberFormat="1" applyFont="1" applyFill="1" applyBorder="1" applyAlignment="1" applyProtection="1">
      <alignment horizontal="center" vertical="center"/>
      <protection locked="0"/>
    </xf>
    <xf numFmtId="190" fontId="96" fillId="38" borderId="10" xfId="53" applyNumberFormat="1" applyFont="1" applyFill="1" applyBorder="1" applyAlignment="1" applyProtection="1">
      <alignment horizontal="center" vertical="center" wrapText="1"/>
      <protection locked="0"/>
    </xf>
    <xf numFmtId="0" fontId="91" fillId="34" borderId="19" xfId="0" applyFont="1" applyFill="1" applyBorder="1" applyAlignment="1" applyProtection="1">
      <alignment horizontal="center" vertical="center" wrapText="1"/>
      <protection locked="0"/>
    </xf>
    <xf numFmtId="0" fontId="91" fillId="34" borderId="20" xfId="0" applyFont="1" applyFill="1" applyBorder="1" applyAlignment="1" applyProtection="1">
      <alignment horizontal="center" vertical="center" wrapText="1"/>
      <protection locked="0"/>
    </xf>
    <xf numFmtId="0" fontId="97" fillId="39" borderId="18" xfId="0" applyFont="1" applyFill="1" applyBorder="1" applyAlignment="1" applyProtection="1">
      <alignment horizontal="center" vertical="center" wrapText="1"/>
      <protection locked="0"/>
    </xf>
    <xf numFmtId="0" fontId="97" fillId="39" borderId="16" xfId="0" applyFont="1" applyFill="1" applyBorder="1" applyAlignment="1" applyProtection="1">
      <alignment horizontal="center" vertical="center" wrapText="1"/>
      <protection locked="0"/>
    </xf>
    <xf numFmtId="0" fontId="98" fillId="39" borderId="16" xfId="55" applyFont="1" applyFill="1" applyBorder="1" applyAlignment="1">
      <alignment horizontal="center" vertical="center" wrapText="1"/>
      <protection/>
    </xf>
    <xf numFmtId="0" fontId="97" fillId="39" borderId="17" xfId="0" applyFont="1" applyFill="1" applyBorder="1" applyAlignment="1" applyProtection="1">
      <alignment horizontal="center" vertical="center" wrapText="1"/>
      <protection locked="0"/>
    </xf>
    <xf numFmtId="1" fontId="5" fillId="33" borderId="10" xfId="61" applyNumberFormat="1" applyFont="1" applyFill="1" applyBorder="1" applyAlignment="1">
      <alignment horizontal="center" vertical="center" wrapText="1"/>
    </xf>
    <xf numFmtId="10" fontId="99" fillId="40" borderId="10" xfId="60" applyNumberFormat="1" applyFont="1" applyFill="1" applyBorder="1" applyAlignment="1">
      <alignment horizontal="center" vertical="center"/>
    </xf>
    <xf numFmtId="10" fontId="100" fillId="10" borderId="10" xfId="59" applyNumberFormat="1" applyFont="1" applyFill="1" applyBorder="1" applyAlignment="1" applyProtection="1">
      <alignment horizontal="center" vertical="center" wrapText="1"/>
      <protection/>
    </xf>
    <xf numFmtId="0" fontId="91" fillId="34" borderId="21" xfId="0" applyFont="1" applyFill="1" applyBorder="1" applyAlignment="1" applyProtection="1">
      <alignment horizontal="center" vertical="center" wrapText="1"/>
      <protection locked="0"/>
    </xf>
    <xf numFmtId="0" fontId="91" fillId="34" borderId="22" xfId="0" applyFont="1" applyFill="1" applyBorder="1" applyAlignment="1" applyProtection="1">
      <alignment horizontal="center" vertical="center" wrapText="1"/>
      <protection locked="0"/>
    </xf>
    <xf numFmtId="0" fontId="91" fillId="34" borderId="23" xfId="0" applyFont="1" applyFill="1" applyBorder="1" applyAlignment="1" applyProtection="1">
      <alignment horizontal="center" vertical="center" wrapText="1"/>
      <protection locked="0"/>
    </xf>
    <xf numFmtId="0" fontId="101" fillId="4" borderId="18" xfId="0" applyFont="1" applyFill="1" applyBorder="1" applyAlignment="1" applyProtection="1">
      <alignment horizontal="justify" vertical="justify" wrapText="1"/>
      <protection/>
    </xf>
    <xf numFmtId="0" fontId="51" fillId="33" borderId="0" xfId="0" applyFont="1" applyFill="1" applyBorder="1" applyAlignment="1">
      <alignment vertical="center" wrapText="1"/>
    </xf>
    <xf numFmtId="0" fontId="6"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protection locked="0"/>
    </xf>
    <xf numFmtId="0" fontId="52" fillId="34" borderId="0" xfId="0" applyFont="1" applyFill="1" applyBorder="1" applyAlignment="1" applyProtection="1">
      <alignment vertical="center"/>
      <protection/>
    </xf>
    <xf numFmtId="0" fontId="10" fillId="0" borderId="0" xfId="0" applyFont="1" applyAlignment="1" applyProtection="1">
      <alignment/>
      <protection locked="0"/>
    </xf>
    <xf numFmtId="0" fontId="7" fillId="37" borderId="16" xfId="55" applyFont="1" applyFill="1" applyBorder="1" applyAlignment="1">
      <alignment horizontal="justify" vertical="center" wrapText="1"/>
      <protection/>
    </xf>
    <xf numFmtId="0" fontId="8" fillId="33" borderId="13" xfId="0" applyFont="1" applyFill="1" applyBorder="1" applyAlignment="1">
      <alignment wrapText="1"/>
    </xf>
    <xf numFmtId="0" fontId="83" fillId="0" borderId="0" xfId="0" applyFont="1" applyBorder="1" applyAlignment="1">
      <alignment/>
    </xf>
    <xf numFmtId="0" fontId="83" fillId="0" borderId="0" xfId="0" applyFont="1" applyBorder="1" applyAlignment="1">
      <alignment horizontal="justify" vertical="justify"/>
    </xf>
    <xf numFmtId="0" fontId="53" fillId="34" borderId="22" xfId="0" applyFont="1" applyFill="1" applyBorder="1" applyAlignment="1" applyProtection="1">
      <alignment horizontal="center" vertical="center"/>
      <protection locked="0"/>
    </xf>
    <xf numFmtId="0" fontId="83" fillId="33" borderId="0" xfId="0" applyFont="1" applyFill="1" applyBorder="1" applyAlignment="1">
      <alignment/>
    </xf>
    <xf numFmtId="0" fontId="81" fillId="0" borderId="24" xfId="0" applyFont="1" applyBorder="1" applyAlignment="1">
      <alignment/>
    </xf>
    <xf numFmtId="0" fontId="81" fillId="0" borderId="25" xfId="0" applyFont="1" applyBorder="1" applyAlignment="1">
      <alignment/>
    </xf>
    <xf numFmtId="0" fontId="81" fillId="0" borderId="26" xfId="0" applyFont="1" applyBorder="1" applyAlignment="1">
      <alignment/>
    </xf>
    <xf numFmtId="0" fontId="81" fillId="0" borderId="0" xfId="0" applyFont="1" applyBorder="1" applyAlignment="1">
      <alignment/>
    </xf>
    <xf numFmtId="0" fontId="89" fillId="34" borderId="10" xfId="0" applyFont="1" applyFill="1" applyBorder="1" applyAlignment="1" applyProtection="1">
      <alignment horizontal="center" vertical="center" wrapText="1"/>
      <protection locked="0"/>
    </xf>
    <xf numFmtId="0" fontId="5" fillId="0" borderId="10" xfId="55" applyFont="1" applyBorder="1" applyAlignment="1">
      <alignment horizontal="justify" vertical="center" wrapText="1"/>
      <protection/>
    </xf>
    <xf numFmtId="0" fontId="89" fillId="34" borderId="14" xfId="0" applyFont="1" applyFill="1" applyBorder="1" applyAlignment="1" applyProtection="1">
      <alignment horizontal="center" vertical="center"/>
      <protection locked="0"/>
    </xf>
    <xf numFmtId="201" fontId="89" fillId="34" borderId="14" xfId="0" applyNumberFormat="1" applyFont="1" applyFill="1" applyBorder="1" applyAlignment="1" applyProtection="1">
      <alignment horizontal="center" vertical="center" wrapText="1"/>
      <protection locked="0"/>
    </xf>
    <xf numFmtId="175" fontId="89" fillId="34" borderId="14" xfId="51" applyFont="1" applyFill="1" applyBorder="1" applyAlignment="1" applyProtection="1">
      <alignment horizontal="center" vertical="center"/>
      <protection locked="0"/>
    </xf>
    <xf numFmtId="0" fontId="5" fillId="0" borderId="15" xfId="55" applyFont="1" applyBorder="1" applyAlignment="1">
      <alignment horizontal="justify" vertical="center" wrapText="1"/>
      <protection/>
    </xf>
    <xf numFmtId="190" fontId="80" fillId="10" borderId="10" xfId="53" applyNumberFormat="1" applyFont="1" applyFill="1" applyBorder="1" applyAlignment="1" applyProtection="1">
      <alignment horizontal="center" vertical="center"/>
      <protection locked="0"/>
    </xf>
    <xf numFmtId="0" fontId="89" fillId="34" borderId="22" xfId="0" applyFont="1" applyFill="1" applyBorder="1" applyAlignment="1" applyProtection="1">
      <alignment horizontal="center" vertical="center"/>
      <protection locked="0"/>
    </xf>
    <xf numFmtId="0" fontId="102" fillId="34" borderId="10" xfId="0" applyFont="1" applyFill="1" applyBorder="1" applyAlignment="1" applyProtection="1">
      <alignment horizontal="center" vertical="center" wrapText="1"/>
      <protection locked="0"/>
    </xf>
    <xf numFmtId="0" fontId="5" fillId="0" borderId="14" xfId="55" applyFont="1" applyBorder="1" applyAlignment="1">
      <alignment horizontal="justify" vertical="center" wrapText="1"/>
      <protection/>
    </xf>
    <xf numFmtId="0" fontId="89" fillId="34" borderId="15" xfId="0" applyFont="1" applyFill="1" applyBorder="1" applyAlignment="1" applyProtection="1">
      <alignment horizontal="center" vertical="center" wrapText="1"/>
      <protection locked="0"/>
    </xf>
    <xf numFmtId="0" fontId="89" fillId="39" borderId="16" xfId="0" applyFont="1" applyFill="1" applyBorder="1" applyAlignment="1" applyProtection="1">
      <alignment horizontal="center" vertical="center"/>
      <protection locked="0"/>
    </xf>
    <xf numFmtId="0" fontId="102" fillId="34" borderId="14" xfId="0" applyFont="1" applyFill="1" applyBorder="1" applyAlignment="1" applyProtection="1">
      <alignment horizontal="center" vertical="center" wrapText="1"/>
      <protection locked="0"/>
    </xf>
    <xf numFmtId="0" fontId="89" fillId="34" borderId="0" xfId="0" applyFont="1" applyFill="1" applyBorder="1" applyAlignment="1" applyProtection="1">
      <alignment horizontal="center" vertical="center"/>
      <protection locked="0"/>
    </xf>
    <xf numFmtId="0" fontId="102" fillId="34" borderId="15" xfId="0" applyFont="1" applyFill="1" applyBorder="1" applyAlignment="1" applyProtection="1">
      <alignment horizontal="center" vertical="center" wrapText="1"/>
      <protection locked="0"/>
    </xf>
    <xf numFmtId="0" fontId="102" fillId="34" borderId="21" xfId="0" applyFont="1" applyFill="1" applyBorder="1" applyAlignment="1" applyProtection="1">
      <alignment horizontal="center" vertical="center" wrapText="1"/>
      <protection locked="0"/>
    </xf>
    <xf numFmtId="0" fontId="103" fillId="39" borderId="16" xfId="55" applyFont="1" applyFill="1" applyBorder="1" applyAlignment="1">
      <alignment horizontal="center" vertical="center" wrapText="1"/>
      <protection/>
    </xf>
    <xf numFmtId="0" fontId="104" fillId="39" borderId="16" xfId="0" applyFont="1" applyFill="1" applyBorder="1" applyAlignment="1" applyProtection="1">
      <alignment horizontal="center" vertical="center" wrapText="1"/>
      <protection locked="0"/>
    </xf>
    <xf numFmtId="0" fontId="104" fillId="39" borderId="17" xfId="0" applyFont="1" applyFill="1" applyBorder="1" applyAlignment="1" applyProtection="1">
      <alignment horizontal="center" vertical="center" wrapText="1"/>
      <protection locked="0"/>
    </xf>
    <xf numFmtId="0" fontId="104" fillId="39" borderId="18" xfId="0" applyFont="1" applyFill="1" applyBorder="1" applyAlignment="1" applyProtection="1">
      <alignment horizontal="center" vertical="center" wrapText="1"/>
      <protection locked="0"/>
    </xf>
    <xf numFmtId="0" fontId="101" fillId="10" borderId="10" xfId="0" applyNumberFormat="1" applyFont="1" applyFill="1" applyBorder="1" applyAlignment="1" applyProtection="1">
      <alignment horizontal="center" vertical="center" wrapText="1"/>
      <protection/>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5" fillId="32" borderId="10" xfId="0" applyFont="1" applyFill="1" applyBorder="1" applyAlignment="1" applyProtection="1">
      <alignment horizontal="center" vertical="center"/>
      <protection locked="0"/>
    </xf>
    <xf numFmtId="175" fontId="95" fillId="33" borderId="0" xfId="51" applyFont="1" applyFill="1" applyBorder="1" applyAlignment="1" applyProtection="1">
      <alignment horizontal="center" vertical="center"/>
      <protection/>
    </xf>
    <xf numFmtId="0" fontId="10" fillId="0" borderId="30"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0" fontId="57" fillId="10" borderId="10" xfId="0" applyFont="1" applyFill="1" applyBorder="1" applyAlignment="1" applyProtection="1">
      <alignment horizontal="justify" vertical="justify"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10 2" xfId="55"/>
    <cellStyle name="Normal 2 2" xfId="56"/>
    <cellStyle name="Normal_FORM20_1" xfId="57"/>
    <cellStyle name="Notas" xfId="58"/>
    <cellStyle name="Percent" xfId="59"/>
    <cellStyle name="Porcentaje 2" xfId="60"/>
    <cellStyle name="Porcentual 2 2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a1" displayName="Tabla1" ref="D3:I21" comment="" totalsRowShown="0">
  <tableColumns count="6">
    <tableColumn id="1" name="ITEMS"/>
    <tableColumn id="2" name="DESCRIPCIÓN DE LA ACTIVIDAD"/>
    <tableColumn id="3" name="UNIDAD MEDIDA"/>
    <tableColumn id="4" name="CANTIDAD "/>
    <tableColumn id="5" name="PRECIO UNITARIO "/>
    <tableColumn id="6" name="PRECIO TOTAL"/>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118"/>
  <sheetViews>
    <sheetView showGridLines="0" tabSelected="1" view="pageBreakPreview" zoomScale="80" zoomScaleNormal="95" zoomScaleSheetLayoutView="80" workbookViewId="0" topLeftCell="C38">
      <selection activeCell="E39" sqref="E39"/>
    </sheetView>
  </sheetViews>
  <sheetFormatPr defaultColWidth="11.421875" defaultRowHeight="15"/>
  <cols>
    <col min="1" max="1" width="1.7109375" style="1" customWidth="1"/>
    <col min="2" max="2" width="4.421875" style="1" customWidth="1"/>
    <col min="3" max="3" width="6.421875" style="73" customWidth="1"/>
    <col min="4" max="4" width="5.57421875" style="2" customWidth="1"/>
    <col min="5" max="5" width="85.7109375" style="73" customWidth="1"/>
    <col min="6" max="6" width="14.421875" style="8" customWidth="1"/>
    <col min="7" max="7" width="9.00390625" style="3" customWidth="1"/>
    <col min="8" max="8" width="14.140625" style="4" customWidth="1"/>
    <col min="9" max="9" width="22.421875" style="6" customWidth="1"/>
    <col min="10" max="10" width="3.57421875" style="1" customWidth="1"/>
    <col min="11" max="16384" width="11.421875" style="1" customWidth="1"/>
  </cols>
  <sheetData>
    <row r="1" spans="2:4" ht="6.75" customHeight="1">
      <c r="B1" s="5"/>
      <c r="C1" s="69"/>
      <c r="D1" s="5"/>
    </row>
    <row r="2" spans="2:10" ht="91.5" customHeight="1">
      <c r="B2" s="108" t="s">
        <v>11</v>
      </c>
      <c r="C2" s="108"/>
      <c r="D2" s="108"/>
      <c r="E2" s="108"/>
      <c r="F2" s="114" t="s">
        <v>13</v>
      </c>
      <c r="G2" s="114"/>
      <c r="H2" s="114"/>
      <c r="I2" s="114"/>
      <c r="J2" s="22"/>
    </row>
    <row r="3" spans="2:9" s="30" customFormat="1" ht="22.5" customHeight="1">
      <c r="B3" s="84" t="s">
        <v>4</v>
      </c>
      <c r="C3" s="29" t="s">
        <v>10</v>
      </c>
      <c r="D3" s="29" t="s">
        <v>0</v>
      </c>
      <c r="E3" s="86" t="s">
        <v>16</v>
      </c>
      <c r="F3" s="87" t="s">
        <v>7</v>
      </c>
      <c r="G3" s="88" t="s">
        <v>2</v>
      </c>
      <c r="H3" s="29" t="s">
        <v>3</v>
      </c>
      <c r="I3" s="87" t="s">
        <v>1</v>
      </c>
    </row>
    <row r="4" spans="2:9" s="32" customFormat="1" ht="13.5" customHeight="1">
      <c r="B4" s="45">
        <v>1</v>
      </c>
      <c r="C4" s="103">
        <v>0</v>
      </c>
      <c r="D4" s="101">
        <v>0</v>
      </c>
      <c r="E4" s="95" t="s">
        <v>14</v>
      </c>
      <c r="F4" s="100">
        <v>0</v>
      </c>
      <c r="G4" s="100">
        <v>0</v>
      </c>
      <c r="H4" s="101"/>
      <c r="I4" s="102">
        <v>0</v>
      </c>
    </row>
    <row r="5" spans="2:9" s="15" customFormat="1" ht="14.25" customHeight="1">
      <c r="B5" s="19">
        <v>2</v>
      </c>
      <c r="C5" s="99" t="s">
        <v>23</v>
      </c>
      <c r="D5" s="65">
        <v>0</v>
      </c>
      <c r="E5" s="91" t="s">
        <v>15</v>
      </c>
      <c r="F5" s="66">
        <v>0</v>
      </c>
      <c r="G5" s="66">
        <v>0</v>
      </c>
      <c r="H5" s="66">
        <v>0</v>
      </c>
      <c r="I5" s="67">
        <v>0</v>
      </c>
    </row>
    <row r="6" spans="2:9" s="15" customFormat="1" ht="35.25" customHeight="1">
      <c r="B6" s="19">
        <v>3</v>
      </c>
      <c r="C6" s="92" t="s">
        <v>17</v>
      </c>
      <c r="D6" s="43" t="s">
        <v>9</v>
      </c>
      <c r="E6" s="89" t="s">
        <v>18</v>
      </c>
      <c r="F6" s="34" t="s">
        <v>24</v>
      </c>
      <c r="G6" s="44">
        <v>50</v>
      </c>
      <c r="H6" s="35"/>
      <c r="I6" s="36">
        <f>G6*H6</f>
        <v>0</v>
      </c>
    </row>
    <row r="7" spans="2:9" s="15" customFormat="1" ht="27" customHeight="1">
      <c r="B7" s="19">
        <v>4</v>
      </c>
      <c r="C7" s="92" t="s">
        <v>19</v>
      </c>
      <c r="D7" s="25" t="s">
        <v>9</v>
      </c>
      <c r="E7" s="85" t="s">
        <v>20</v>
      </c>
      <c r="F7" s="23" t="s">
        <v>25</v>
      </c>
      <c r="G7" s="24">
        <v>90</v>
      </c>
      <c r="H7" s="26"/>
      <c r="I7" s="27">
        <f>G7*H7</f>
        <v>0</v>
      </c>
    </row>
    <row r="8" spans="2:9" s="15" customFormat="1" ht="22.5" customHeight="1">
      <c r="B8" s="19">
        <v>5</v>
      </c>
      <c r="C8" s="92" t="s">
        <v>21</v>
      </c>
      <c r="D8" s="25" t="s">
        <v>9</v>
      </c>
      <c r="E8" s="85" t="s">
        <v>22</v>
      </c>
      <c r="F8" s="23" t="s">
        <v>25</v>
      </c>
      <c r="G8" s="24">
        <v>90</v>
      </c>
      <c r="H8" s="26"/>
      <c r="I8" s="27">
        <f>G8*H8</f>
        <v>0</v>
      </c>
    </row>
    <row r="9" spans="2:9" s="15" customFormat="1" ht="14.25" customHeight="1">
      <c r="B9" s="45">
        <v>6</v>
      </c>
      <c r="C9" s="92" t="s">
        <v>26</v>
      </c>
      <c r="D9" s="65">
        <v>0</v>
      </c>
      <c r="E9" s="91" t="s">
        <v>31</v>
      </c>
      <c r="F9" s="66">
        <v>0</v>
      </c>
      <c r="G9" s="66">
        <v>0</v>
      </c>
      <c r="H9" s="66">
        <v>0</v>
      </c>
      <c r="I9" s="67">
        <v>0</v>
      </c>
    </row>
    <row r="10" spans="1:9" s="15" customFormat="1" ht="33.75" customHeight="1">
      <c r="A10" s="77"/>
      <c r="B10" s="19">
        <v>7</v>
      </c>
      <c r="C10" s="92" t="s">
        <v>27</v>
      </c>
      <c r="D10" s="25" t="s">
        <v>9</v>
      </c>
      <c r="E10" s="85" t="s">
        <v>32</v>
      </c>
      <c r="F10" s="23" t="s">
        <v>35</v>
      </c>
      <c r="G10" s="24">
        <v>15</v>
      </c>
      <c r="H10" s="26"/>
      <c r="I10" s="27">
        <f>G10*H10</f>
        <v>0</v>
      </c>
    </row>
    <row r="11" spans="1:9" s="15" customFormat="1" ht="38.25" customHeight="1">
      <c r="A11" s="77"/>
      <c r="B11" s="19">
        <v>8</v>
      </c>
      <c r="C11" s="92" t="s">
        <v>28</v>
      </c>
      <c r="D11" s="28" t="s">
        <v>8</v>
      </c>
      <c r="E11" s="85" t="s">
        <v>33</v>
      </c>
      <c r="F11" s="23" t="s">
        <v>25</v>
      </c>
      <c r="G11" s="24">
        <v>150</v>
      </c>
      <c r="H11" s="26"/>
      <c r="I11" s="27">
        <f aca="true" t="shared" si="0" ref="I11:I41">G11*H11</f>
        <v>0</v>
      </c>
    </row>
    <row r="12" spans="1:9" s="15" customFormat="1" ht="35.25" customHeight="1">
      <c r="A12" s="68"/>
      <c r="B12" s="19">
        <v>9</v>
      </c>
      <c r="C12" s="92" t="s">
        <v>29</v>
      </c>
      <c r="D12" s="28" t="s">
        <v>8</v>
      </c>
      <c r="E12" s="85" t="s">
        <v>34</v>
      </c>
      <c r="F12" s="23" t="s">
        <v>35</v>
      </c>
      <c r="G12" s="24">
        <v>84</v>
      </c>
      <c r="H12" s="26"/>
      <c r="I12" s="27">
        <f t="shared" si="0"/>
        <v>0</v>
      </c>
    </row>
    <row r="13" spans="2:9" s="15" customFormat="1" ht="14.25" customHeight="1">
      <c r="B13" s="19">
        <v>10</v>
      </c>
      <c r="C13" s="92" t="s">
        <v>30</v>
      </c>
      <c r="D13" s="65">
        <v>0</v>
      </c>
      <c r="E13" s="91" t="s">
        <v>36</v>
      </c>
      <c r="F13" s="66">
        <v>0</v>
      </c>
      <c r="G13" s="66">
        <v>0</v>
      </c>
      <c r="H13" s="66">
        <v>0</v>
      </c>
      <c r="I13" s="67">
        <v>0</v>
      </c>
    </row>
    <row r="14" spans="2:9" s="15" customFormat="1" ht="49.5" customHeight="1">
      <c r="B14" s="45">
        <v>11</v>
      </c>
      <c r="C14" s="92" t="s">
        <v>37</v>
      </c>
      <c r="D14" s="28" t="s">
        <v>8</v>
      </c>
      <c r="E14" s="85" t="s">
        <v>38</v>
      </c>
      <c r="F14" s="23" t="s">
        <v>43</v>
      </c>
      <c r="G14" s="24">
        <v>40</v>
      </c>
      <c r="H14" s="26"/>
      <c r="I14" s="27">
        <f t="shared" si="0"/>
        <v>0</v>
      </c>
    </row>
    <row r="15" spans="2:9" s="15" customFormat="1" ht="37.5" customHeight="1">
      <c r="B15" s="19">
        <v>12</v>
      </c>
      <c r="C15" s="92" t="s">
        <v>39</v>
      </c>
      <c r="D15" s="28" t="s">
        <v>8</v>
      </c>
      <c r="E15" s="85" t="s">
        <v>40</v>
      </c>
      <c r="F15" s="23" t="s">
        <v>43</v>
      </c>
      <c r="G15" s="24">
        <v>30</v>
      </c>
      <c r="H15" s="26"/>
      <c r="I15" s="27">
        <f t="shared" si="0"/>
        <v>0</v>
      </c>
    </row>
    <row r="16" spans="2:9" s="15" customFormat="1" ht="37.5" customHeight="1">
      <c r="B16" s="19">
        <v>13</v>
      </c>
      <c r="C16" s="92" t="s">
        <v>41</v>
      </c>
      <c r="D16" s="25" t="s">
        <v>9</v>
      </c>
      <c r="E16" s="85" t="s">
        <v>42</v>
      </c>
      <c r="F16" s="23" t="s">
        <v>43</v>
      </c>
      <c r="G16" s="24">
        <v>10</v>
      </c>
      <c r="H16" s="26"/>
      <c r="I16" s="27">
        <f t="shared" si="0"/>
        <v>0</v>
      </c>
    </row>
    <row r="17" spans="2:9" s="15" customFormat="1" ht="14.25" customHeight="1">
      <c r="B17" s="19">
        <v>14</v>
      </c>
      <c r="C17" s="84" t="s">
        <v>44</v>
      </c>
      <c r="D17" s="65">
        <v>0</v>
      </c>
      <c r="E17" s="91" t="s">
        <v>45</v>
      </c>
      <c r="F17" s="66">
        <v>0</v>
      </c>
      <c r="G17" s="66">
        <v>0</v>
      </c>
      <c r="H17" s="66">
        <v>0</v>
      </c>
      <c r="I17" s="67">
        <v>0</v>
      </c>
    </row>
    <row r="18" spans="2:9" s="15" customFormat="1" ht="38.25" customHeight="1">
      <c r="B18" s="19">
        <v>15</v>
      </c>
      <c r="C18" s="92" t="s">
        <v>46</v>
      </c>
      <c r="D18" s="28" t="s">
        <v>8</v>
      </c>
      <c r="E18" s="85" t="s">
        <v>47</v>
      </c>
      <c r="F18" s="23" t="s">
        <v>48</v>
      </c>
      <c r="G18" s="24">
        <v>150</v>
      </c>
      <c r="H18" s="26"/>
      <c r="I18" s="27">
        <f t="shared" si="0"/>
        <v>0</v>
      </c>
    </row>
    <row r="19" spans="2:9" s="15" customFormat="1" ht="14.25" customHeight="1">
      <c r="B19" s="45">
        <v>16</v>
      </c>
      <c r="C19" s="84" t="s">
        <v>49</v>
      </c>
      <c r="D19" s="65">
        <v>0</v>
      </c>
      <c r="E19" s="91" t="s">
        <v>70</v>
      </c>
      <c r="F19" s="66">
        <v>0</v>
      </c>
      <c r="G19" s="66">
        <v>0</v>
      </c>
      <c r="H19" s="66">
        <v>0</v>
      </c>
      <c r="I19" s="67">
        <v>0</v>
      </c>
    </row>
    <row r="20" spans="1:9" s="15" customFormat="1" ht="62.25" customHeight="1">
      <c r="A20" s="77"/>
      <c r="B20" s="19">
        <v>17</v>
      </c>
      <c r="C20" s="92" t="s">
        <v>50</v>
      </c>
      <c r="D20" s="28" t="s">
        <v>8</v>
      </c>
      <c r="E20" s="85" t="s">
        <v>51</v>
      </c>
      <c r="F20" s="23" t="s">
        <v>25</v>
      </c>
      <c r="G20" s="23">
        <v>200</v>
      </c>
      <c r="H20" s="26"/>
      <c r="I20" s="27">
        <f t="shared" si="0"/>
        <v>0</v>
      </c>
    </row>
    <row r="21" spans="1:9" s="17" customFormat="1" ht="29.25" customHeight="1">
      <c r="A21" s="79"/>
      <c r="B21" s="19">
        <v>18</v>
      </c>
      <c r="C21" s="92" t="s">
        <v>52</v>
      </c>
      <c r="D21" s="25" t="s">
        <v>9</v>
      </c>
      <c r="E21" s="85" t="s">
        <v>53</v>
      </c>
      <c r="F21" s="23" t="s">
        <v>24</v>
      </c>
      <c r="G21" s="23">
        <v>20</v>
      </c>
      <c r="H21" s="26"/>
      <c r="I21" s="27">
        <f t="shared" si="0"/>
        <v>0</v>
      </c>
    </row>
    <row r="22" spans="1:9" s="18" customFormat="1" ht="36.75" customHeight="1">
      <c r="A22" s="76"/>
      <c r="B22" s="19">
        <v>19</v>
      </c>
      <c r="C22" s="92" t="s">
        <v>54</v>
      </c>
      <c r="D22" s="25" t="s">
        <v>9</v>
      </c>
      <c r="E22" s="85" t="s">
        <v>55</v>
      </c>
      <c r="F22" s="23" t="s">
        <v>24</v>
      </c>
      <c r="G22" s="23">
        <v>20</v>
      </c>
      <c r="H22" s="26"/>
      <c r="I22" s="27">
        <f t="shared" si="0"/>
        <v>0</v>
      </c>
    </row>
    <row r="23" spans="1:9" s="18" customFormat="1" ht="56.25" customHeight="1">
      <c r="A23" s="76"/>
      <c r="B23" s="19">
        <v>20</v>
      </c>
      <c r="C23" s="92" t="s">
        <v>56</v>
      </c>
      <c r="D23" s="28" t="s">
        <v>8</v>
      </c>
      <c r="E23" s="85" t="s">
        <v>57</v>
      </c>
      <c r="F23" s="23" t="s">
        <v>25</v>
      </c>
      <c r="G23" s="23">
        <v>500</v>
      </c>
      <c r="H23" s="26"/>
      <c r="I23" s="27">
        <f t="shared" si="0"/>
        <v>0</v>
      </c>
    </row>
    <row r="24" spans="1:9" s="18" customFormat="1" ht="48" customHeight="1">
      <c r="A24" s="76"/>
      <c r="B24" s="45">
        <v>21</v>
      </c>
      <c r="C24" s="92" t="s">
        <v>58</v>
      </c>
      <c r="D24" s="25" t="s">
        <v>9</v>
      </c>
      <c r="E24" s="85" t="s">
        <v>59</v>
      </c>
      <c r="F24" s="23" t="s">
        <v>25</v>
      </c>
      <c r="G24" s="23">
        <v>80</v>
      </c>
      <c r="H24" s="26"/>
      <c r="I24" s="27">
        <f t="shared" si="0"/>
        <v>0</v>
      </c>
    </row>
    <row r="25" spans="2:9" s="18" customFormat="1" ht="54.75" customHeight="1">
      <c r="B25" s="19">
        <v>22</v>
      </c>
      <c r="C25" s="92" t="s">
        <v>60</v>
      </c>
      <c r="D25" s="28" t="s">
        <v>8</v>
      </c>
      <c r="E25" s="85" t="s">
        <v>66</v>
      </c>
      <c r="F25" s="23" t="s">
        <v>24</v>
      </c>
      <c r="G25" s="23">
        <v>490</v>
      </c>
      <c r="H25" s="26"/>
      <c r="I25" s="27">
        <f t="shared" si="0"/>
        <v>0</v>
      </c>
    </row>
    <row r="26" spans="1:9" s="18" customFormat="1" ht="56.25" customHeight="1">
      <c r="A26" s="76"/>
      <c r="B26" s="19">
        <v>23</v>
      </c>
      <c r="C26" s="92" t="s">
        <v>61</v>
      </c>
      <c r="D26" s="25" t="s">
        <v>9</v>
      </c>
      <c r="E26" s="85" t="s">
        <v>67</v>
      </c>
      <c r="F26" s="23" t="s">
        <v>35</v>
      </c>
      <c r="G26" s="23">
        <v>25</v>
      </c>
      <c r="H26" s="26"/>
      <c r="I26" s="27">
        <f t="shared" si="0"/>
        <v>0</v>
      </c>
    </row>
    <row r="27" spans="1:9" s="18" customFormat="1" ht="56.25" customHeight="1">
      <c r="A27" s="76"/>
      <c r="B27" s="19">
        <v>24</v>
      </c>
      <c r="C27" s="92" t="s">
        <v>62</v>
      </c>
      <c r="D27" s="25" t="s">
        <v>9</v>
      </c>
      <c r="E27" s="85" t="s">
        <v>68</v>
      </c>
      <c r="F27" s="23" t="s">
        <v>35</v>
      </c>
      <c r="G27" s="23">
        <v>25</v>
      </c>
      <c r="H27" s="26"/>
      <c r="I27" s="27">
        <f t="shared" si="0"/>
        <v>0</v>
      </c>
    </row>
    <row r="28" spans="1:9" s="18" customFormat="1" ht="60.75" customHeight="1">
      <c r="A28" s="76"/>
      <c r="B28" s="19">
        <v>25</v>
      </c>
      <c r="C28" s="92" t="s">
        <v>63</v>
      </c>
      <c r="D28" s="25" t="s">
        <v>9</v>
      </c>
      <c r="E28" s="85" t="s">
        <v>69</v>
      </c>
      <c r="F28" s="23" t="s">
        <v>35</v>
      </c>
      <c r="G28" s="23">
        <v>70</v>
      </c>
      <c r="H28" s="26"/>
      <c r="I28" s="27">
        <f t="shared" si="0"/>
        <v>0</v>
      </c>
    </row>
    <row r="29" spans="2:9" s="18" customFormat="1" ht="45.75" customHeight="1">
      <c r="B29" s="45">
        <v>26</v>
      </c>
      <c r="C29" s="92" t="s">
        <v>64</v>
      </c>
      <c r="D29" s="25" t="s">
        <v>9</v>
      </c>
      <c r="E29" s="85" t="s">
        <v>65</v>
      </c>
      <c r="F29" s="23" t="s">
        <v>25</v>
      </c>
      <c r="G29" s="23">
        <v>110</v>
      </c>
      <c r="H29" s="26"/>
      <c r="I29" s="27">
        <f t="shared" si="0"/>
        <v>0</v>
      </c>
    </row>
    <row r="30" spans="1:9" s="10" customFormat="1" ht="14.25" customHeight="1">
      <c r="A30" s="80"/>
      <c r="B30" s="19">
        <v>27</v>
      </c>
      <c r="C30" s="84" t="s">
        <v>71</v>
      </c>
      <c r="D30" s="65">
        <v>0</v>
      </c>
      <c r="E30" s="91" t="s">
        <v>72</v>
      </c>
      <c r="F30" s="66">
        <v>0</v>
      </c>
      <c r="G30" s="66">
        <v>0</v>
      </c>
      <c r="H30" s="66">
        <v>0</v>
      </c>
      <c r="I30" s="67">
        <v>0</v>
      </c>
    </row>
    <row r="31" spans="1:9" s="10" customFormat="1" ht="57.75" customHeight="1">
      <c r="A31" s="81"/>
      <c r="B31" s="19">
        <v>28</v>
      </c>
      <c r="C31" s="92" t="s">
        <v>73</v>
      </c>
      <c r="D31" s="28" t="s">
        <v>8</v>
      </c>
      <c r="E31" s="85" t="s">
        <v>74</v>
      </c>
      <c r="F31" s="23" t="s">
        <v>25</v>
      </c>
      <c r="G31" s="23">
        <v>150</v>
      </c>
      <c r="H31" s="26"/>
      <c r="I31" s="27">
        <f t="shared" si="0"/>
        <v>0</v>
      </c>
    </row>
    <row r="32" spans="1:9" s="10" customFormat="1" ht="44.25" customHeight="1">
      <c r="A32" s="82"/>
      <c r="B32" s="19">
        <v>29</v>
      </c>
      <c r="C32" s="92" t="s">
        <v>75</v>
      </c>
      <c r="D32" s="28" t="s">
        <v>8</v>
      </c>
      <c r="E32" s="85" t="s">
        <v>76</v>
      </c>
      <c r="F32" s="23" t="s">
        <v>24</v>
      </c>
      <c r="G32" s="23">
        <v>30</v>
      </c>
      <c r="H32" s="26"/>
      <c r="I32" s="27">
        <f t="shared" si="0"/>
        <v>0</v>
      </c>
    </row>
    <row r="33" spans="2:9" s="10" customFormat="1" ht="48" customHeight="1">
      <c r="B33" s="19">
        <v>30</v>
      </c>
      <c r="C33" s="92" t="s">
        <v>77</v>
      </c>
      <c r="D33" s="28" t="s">
        <v>8</v>
      </c>
      <c r="E33" s="85" t="s">
        <v>78</v>
      </c>
      <c r="F33" s="23" t="s">
        <v>25</v>
      </c>
      <c r="G33" s="23">
        <v>570</v>
      </c>
      <c r="H33" s="26"/>
      <c r="I33" s="27">
        <f t="shared" si="0"/>
        <v>0</v>
      </c>
    </row>
    <row r="34" spans="2:9" s="10" customFormat="1" ht="14.25" customHeight="1">
      <c r="B34" s="45">
        <v>31</v>
      </c>
      <c r="C34" s="84" t="s">
        <v>79</v>
      </c>
      <c r="D34" s="65">
        <v>0</v>
      </c>
      <c r="E34" s="91" t="s">
        <v>80</v>
      </c>
      <c r="F34" s="66">
        <v>0</v>
      </c>
      <c r="G34" s="66">
        <v>0</v>
      </c>
      <c r="H34" s="66">
        <v>0</v>
      </c>
      <c r="I34" s="67">
        <v>0</v>
      </c>
    </row>
    <row r="35" spans="2:9" s="10" customFormat="1" ht="36" customHeight="1">
      <c r="B35" s="19">
        <v>32</v>
      </c>
      <c r="C35" s="92" t="s">
        <v>81</v>
      </c>
      <c r="D35" s="28" t="s">
        <v>8</v>
      </c>
      <c r="E35" s="85" t="s">
        <v>82</v>
      </c>
      <c r="F35" s="23" t="s">
        <v>25</v>
      </c>
      <c r="G35" s="23">
        <v>90</v>
      </c>
      <c r="H35" s="26"/>
      <c r="I35" s="27">
        <f t="shared" si="0"/>
        <v>0</v>
      </c>
    </row>
    <row r="36" spans="2:9" s="10" customFormat="1" ht="112.5">
      <c r="B36" s="19">
        <v>33</v>
      </c>
      <c r="C36" s="92" t="s">
        <v>83</v>
      </c>
      <c r="D36" s="28" t="s">
        <v>8</v>
      </c>
      <c r="E36" s="85" t="s">
        <v>221</v>
      </c>
      <c r="F36" s="23" t="s">
        <v>35</v>
      </c>
      <c r="G36" s="23">
        <v>12</v>
      </c>
      <c r="H36" s="26"/>
      <c r="I36" s="27">
        <f t="shared" si="0"/>
        <v>0</v>
      </c>
    </row>
    <row r="37" spans="2:9" s="10" customFormat="1" ht="26.25" customHeight="1">
      <c r="B37" s="19">
        <v>34</v>
      </c>
      <c r="C37" s="92" t="s">
        <v>84</v>
      </c>
      <c r="D37" s="28" t="s">
        <v>8</v>
      </c>
      <c r="E37" s="85" t="s">
        <v>85</v>
      </c>
      <c r="F37" s="23" t="s">
        <v>24</v>
      </c>
      <c r="G37" s="23">
        <v>100</v>
      </c>
      <c r="H37" s="26"/>
      <c r="I37" s="27">
        <f t="shared" si="0"/>
        <v>0</v>
      </c>
    </row>
    <row r="38" spans="1:9" s="10" customFormat="1" ht="28.5" customHeight="1">
      <c r="A38" s="83"/>
      <c r="B38" s="19">
        <v>35</v>
      </c>
      <c r="C38" s="92" t="s">
        <v>86</v>
      </c>
      <c r="D38" s="28" t="s">
        <v>8</v>
      </c>
      <c r="E38" s="85" t="s">
        <v>87</v>
      </c>
      <c r="F38" s="23" t="s">
        <v>35</v>
      </c>
      <c r="G38" s="23">
        <v>12</v>
      </c>
      <c r="H38" s="26"/>
      <c r="I38" s="27">
        <f t="shared" si="0"/>
        <v>0</v>
      </c>
    </row>
    <row r="39" spans="1:9" s="10" customFormat="1" ht="28.5" customHeight="1">
      <c r="A39" s="83"/>
      <c r="B39" s="45">
        <v>36</v>
      </c>
      <c r="C39" s="92" t="s">
        <v>88</v>
      </c>
      <c r="D39" s="28" t="s">
        <v>8</v>
      </c>
      <c r="E39" s="85" t="s">
        <v>89</v>
      </c>
      <c r="F39" s="23" t="s">
        <v>35</v>
      </c>
      <c r="G39" s="23">
        <v>12</v>
      </c>
      <c r="H39" s="26"/>
      <c r="I39" s="27">
        <f t="shared" si="0"/>
        <v>0</v>
      </c>
    </row>
    <row r="40" spans="1:9" s="10" customFormat="1" ht="34.5" customHeight="1">
      <c r="A40" s="83"/>
      <c r="B40" s="19">
        <v>37</v>
      </c>
      <c r="C40" s="92" t="s">
        <v>90</v>
      </c>
      <c r="D40" s="28" t="s">
        <v>8</v>
      </c>
      <c r="E40" s="85" t="s">
        <v>91</v>
      </c>
      <c r="F40" s="23" t="s">
        <v>35</v>
      </c>
      <c r="G40" s="23">
        <v>10</v>
      </c>
      <c r="H40" s="26"/>
      <c r="I40" s="27">
        <f t="shared" si="0"/>
        <v>0</v>
      </c>
    </row>
    <row r="41" spans="1:9" s="10" customFormat="1" ht="35.25" customHeight="1">
      <c r="A41" s="83"/>
      <c r="B41" s="19">
        <v>38</v>
      </c>
      <c r="C41" s="96" t="s">
        <v>92</v>
      </c>
      <c r="D41" s="52" t="s">
        <v>8</v>
      </c>
      <c r="E41" s="93" t="s">
        <v>93</v>
      </c>
      <c r="F41" s="53" t="s">
        <v>25</v>
      </c>
      <c r="G41" s="53">
        <v>10</v>
      </c>
      <c r="H41" s="54"/>
      <c r="I41" s="47">
        <f t="shared" si="0"/>
        <v>0</v>
      </c>
    </row>
    <row r="42" spans="1:9" s="10" customFormat="1" ht="17.25" customHeight="1">
      <c r="A42" s="83"/>
      <c r="B42" s="19">
        <v>39</v>
      </c>
      <c r="C42" s="58">
        <v>0</v>
      </c>
      <c r="D42" s="59">
        <v>0</v>
      </c>
      <c r="E42" s="95" t="s">
        <v>94</v>
      </c>
      <c r="F42" s="60"/>
      <c r="G42" s="60"/>
      <c r="H42" s="59">
        <v>0</v>
      </c>
      <c r="I42" s="61">
        <v>0</v>
      </c>
    </row>
    <row r="43" spans="1:9" s="10" customFormat="1" ht="17.25" customHeight="1">
      <c r="A43" s="83"/>
      <c r="B43" s="19">
        <v>40</v>
      </c>
      <c r="C43" s="94" t="s">
        <v>95</v>
      </c>
      <c r="D43" s="65">
        <v>0</v>
      </c>
      <c r="E43" s="91" t="s">
        <v>96</v>
      </c>
      <c r="F43" s="66">
        <v>0</v>
      </c>
      <c r="G43" s="66">
        <v>0</v>
      </c>
      <c r="H43" s="66">
        <v>0</v>
      </c>
      <c r="I43" s="67">
        <v>0</v>
      </c>
    </row>
    <row r="44" spans="1:9" s="10" customFormat="1" ht="33.75" customHeight="1">
      <c r="A44" s="83"/>
      <c r="B44" s="45">
        <v>41</v>
      </c>
      <c r="C44" s="46">
        <v>0</v>
      </c>
      <c r="D44" s="39">
        <v>0</v>
      </c>
      <c r="E44" s="74" t="s">
        <v>97</v>
      </c>
      <c r="F44" s="38"/>
      <c r="G44" s="39">
        <v>0</v>
      </c>
      <c r="H44" s="40">
        <v>0</v>
      </c>
      <c r="I44" s="41">
        <v>0</v>
      </c>
    </row>
    <row r="45" spans="2:9" s="10" customFormat="1" ht="24" customHeight="1">
      <c r="B45" s="19">
        <v>42</v>
      </c>
      <c r="C45" s="42" t="s">
        <v>98</v>
      </c>
      <c r="D45" s="28" t="s">
        <v>8</v>
      </c>
      <c r="E45" s="85" t="s">
        <v>99</v>
      </c>
      <c r="F45" s="23" t="s">
        <v>35</v>
      </c>
      <c r="G45" s="23">
        <v>39</v>
      </c>
      <c r="H45" s="26"/>
      <c r="I45" s="27">
        <f>G45*H45</f>
        <v>0</v>
      </c>
    </row>
    <row r="46" spans="2:9" s="10" customFormat="1" ht="17.25" customHeight="1">
      <c r="B46" s="19">
        <v>43</v>
      </c>
      <c r="C46" s="31" t="s">
        <v>100</v>
      </c>
      <c r="D46" s="65">
        <v>0</v>
      </c>
      <c r="E46" s="78" t="s">
        <v>101</v>
      </c>
      <c r="F46" s="66">
        <v>0</v>
      </c>
      <c r="G46" s="66">
        <v>0</v>
      </c>
      <c r="H46" s="66">
        <v>0</v>
      </c>
      <c r="I46" s="67">
        <v>0</v>
      </c>
    </row>
    <row r="47" spans="2:9" s="10" customFormat="1" ht="34.5" customHeight="1">
      <c r="B47" s="19">
        <v>44</v>
      </c>
      <c r="C47" s="46">
        <v>0</v>
      </c>
      <c r="D47" s="39">
        <v>0</v>
      </c>
      <c r="E47" s="74" t="s">
        <v>102</v>
      </c>
      <c r="F47" s="38"/>
      <c r="G47" s="39">
        <v>0</v>
      </c>
      <c r="H47" s="40">
        <v>0</v>
      </c>
      <c r="I47" s="41">
        <v>0</v>
      </c>
    </row>
    <row r="48" spans="2:9" s="10" customFormat="1" ht="57.75" customHeight="1">
      <c r="B48" s="19">
        <v>45</v>
      </c>
      <c r="C48" s="92" t="s">
        <v>103</v>
      </c>
      <c r="D48" s="28" t="s">
        <v>8</v>
      </c>
      <c r="E48" s="85" t="s">
        <v>104</v>
      </c>
      <c r="F48" s="23" t="s">
        <v>35</v>
      </c>
      <c r="G48" s="23">
        <v>72</v>
      </c>
      <c r="H48" s="26"/>
      <c r="I48" s="27">
        <f>G48*H48</f>
        <v>0</v>
      </c>
    </row>
    <row r="49" spans="2:9" s="10" customFormat="1" ht="55.5" customHeight="1">
      <c r="B49" s="45">
        <v>46</v>
      </c>
      <c r="C49" s="92" t="s">
        <v>105</v>
      </c>
      <c r="D49" s="28" t="s">
        <v>8</v>
      </c>
      <c r="E49" s="85" t="s">
        <v>106</v>
      </c>
      <c r="F49" s="23" t="s">
        <v>35</v>
      </c>
      <c r="G49" s="23">
        <v>2</v>
      </c>
      <c r="H49" s="26"/>
      <c r="I49" s="27">
        <f aca="true" t="shared" si="1" ref="I49:I55">G49*H49</f>
        <v>0</v>
      </c>
    </row>
    <row r="50" spans="2:9" s="10" customFormat="1" ht="59.25" customHeight="1">
      <c r="B50" s="19">
        <v>47</v>
      </c>
      <c r="C50" s="92" t="s">
        <v>107</v>
      </c>
      <c r="D50" s="28" t="s">
        <v>8</v>
      </c>
      <c r="E50" s="85" t="s">
        <v>108</v>
      </c>
      <c r="F50" s="23" t="s">
        <v>35</v>
      </c>
      <c r="G50" s="23">
        <v>120</v>
      </c>
      <c r="H50" s="26"/>
      <c r="I50" s="27">
        <f t="shared" si="1"/>
        <v>0</v>
      </c>
    </row>
    <row r="51" spans="2:9" s="10" customFormat="1" ht="46.5" customHeight="1">
      <c r="B51" s="19">
        <v>48</v>
      </c>
      <c r="C51" s="92" t="s">
        <v>109</v>
      </c>
      <c r="D51" s="25" t="s">
        <v>9</v>
      </c>
      <c r="E51" s="85" t="s">
        <v>110</v>
      </c>
      <c r="F51" s="23" t="s">
        <v>35</v>
      </c>
      <c r="G51" s="23">
        <v>12</v>
      </c>
      <c r="H51" s="26"/>
      <c r="I51" s="27">
        <f t="shared" si="1"/>
        <v>0</v>
      </c>
    </row>
    <row r="52" spans="2:9" s="10" customFormat="1" ht="45" customHeight="1">
      <c r="B52" s="19">
        <v>49</v>
      </c>
      <c r="C52" s="92" t="s">
        <v>111</v>
      </c>
      <c r="D52" s="25" t="s">
        <v>9</v>
      </c>
      <c r="E52" s="85" t="s">
        <v>112</v>
      </c>
      <c r="F52" s="23" t="s">
        <v>35</v>
      </c>
      <c r="G52" s="23">
        <v>12</v>
      </c>
      <c r="H52" s="26"/>
      <c r="I52" s="27">
        <f t="shared" si="1"/>
        <v>0</v>
      </c>
    </row>
    <row r="53" spans="2:9" s="10" customFormat="1" ht="46.5" customHeight="1">
      <c r="B53" s="19">
        <v>50</v>
      </c>
      <c r="C53" s="92" t="s">
        <v>113</v>
      </c>
      <c r="D53" s="28" t="s">
        <v>8</v>
      </c>
      <c r="E53" s="85" t="s">
        <v>114</v>
      </c>
      <c r="F53" s="23" t="s">
        <v>35</v>
      </c>
      <c r="G53" s="23">
        <v>138</v>
      </c>
      <c r="H53" s="26"/>
      <c r="I53" s="27">
        <f t="shared" si="1"/>
        <v>0</v>
      </c>
    </row>
    <row r="54" spans="2:9" s="10" customFormat="1" ht="33.75" customHeight="1">
      <c r="B54" s="45">
        <v>51</v>
      </c>
      <c r="C54" s="92" t="s">
        <v>115</v>
      </c>
      <c r="D54" s="25" t="s">
        <v>9</v>
      </c>
      <c r="E54" s="85" t="s">
        <v>116</v>
      </c>
      <c r="F54" s="23" t="s">
        <v>35</v>
      </c>
      <c r="G54" s="23">
        <v>12</v>
      </c>
      <c r="H54" s="26"/>
      <c r="I54" s="27">
        <f t="shared" si="1"/>
        <v>0</v>
      </c>
    </row>
    <row r="55" spans="2:9" s="10" customFormat="1" ht="63" customHeight="1">
      <c r="B55" s="19">
        <v>52</v>
      </c>
      <c r="C55" s="92" t="s">
        <v>117</v>
      </c>
      <c r="D55" s="25" t="s">
        <v>9</v>
      </c>
      <c r="E55" s="85" t="s">
        <v>118</v>
      </c>
      <c r="F55" s="23" t="s">
        <v>35</v>
      </c>
      <c r="G55" s="23">
        <v>2</v>
      </c>
      <c r="H55" s="26"/>
      <c r="I55" s="27">
        <f t="shared" si="1"/>
        <v>0</v>
      </c>
    </row>
    <row r="56" spans="2:9" s="10" customFormat="1" ht="14.25" customHeight="1">
      <c r="B56" s="19">
        <v>53</v>
      </c>
      <c r="C56" s="84" t="s">
        <v>119</v>
      </c>
      <c r="D56" s="65">
        <v>0</v>
      </c>
      <c r="E56" s="91" t="s">
        <v>120</v>
      </c>
      <c r="F56" s="66">
        <v>0</v>
      </c>
      <c r="G56" s="66">
        <v>0</v>
      </c>
      <c r="H56" s="66">
        <v>0</v>
      </c>
      <c r="I56" s="67">
        <v>0</v>
      </c>
    </row>
    <row r="57" spans="2:9" s="10" customFormat="1" ht="33" customHeight="1">
      <c r="B57" s="19">
        <v>54</v>
      </c>
      <c r="C57" s="46">
        <v>0</v>
      </c>
      <c r="D57" s="39">
        <v>0</v>
      </c>
      <c r="E57" s="74" t="s">
        <v>102</v>
      </c>
      <c r="F57" s="38"/>
      <c r="G57" s="39">
        <v>0</v>
      </c>
      <c r="H57" s="40">
        <v>0</v>
      </c>
      <c r="I57" s="41">
        <v>0</v>
      </c>
    </row>
    <row r="58" spans="2:9" s="10" customFormat="1" ht="111" customHeight="1">
      <c r="B58" s="19">
        <v>55</v>
      </c>
      <c r="C58" s="92" t="s">
        <v>121</v>
      </c>
      <c r="D58" s="28" t="s">
        <v>8</v>
      </c>
      <c r="E58" s="85" t="s">
        <v>122</v>
      </c>
      <c r="F58" s="23" t="s">
        <v>35</v>
      </c>
      <c r="G58" s="23">
        <v>138</v>
      </c>
      <c r="H58" s="26"/>
      <c r="I58" s="27">
        <f>G58*H58</f>
        <v>0</v>
      </c>
    </row>
    <row r="59" spans="2:9" s="10" customFormat="1" ht="44.25" customHeight="1">
      <c r="B59" s="45">
        <v>56</v>
      </c>
      <c r="C59" s="92" t="s">
        <v>123</v>
      </c>
      <c r="D59" s="28" t="s">
        <v>8</v>
      </c>
      <c r="E59" s="85" t="s">
        <v>124</v>
      </c>
      <c r="F59" s="23" t="s">
        <v>35</v>
      </c>
      <c r="G59" s="23">
        <v>12</v>
      </c>
      <c r="H59" s="26"/>
      <c r="I59" s="27">
        <f>G59*H59</f>
        <v>0</v>
      </c>
    </row>
    <row r="60" spans="2:9" s="10" customFormat="1" ht="14.25" customHeight="1">
      <c r="B60" s="19">
        <v>57</v>
      </c>
      <c r="C60" s="84" t="s">
        <v>164</v>
      </c>
      <c r="D60" s="65">
        <v>0</v>
      </c>
      <c r="E60" s="91" t="s">
        <v>219</v>
      </c>
      <c r="F60" s="66">
        <v>0</v>
      </c>
      <c r="G60" s="66">
        <v>0</v>
      </c>
      <c r="H60" s="66">
        <v>0</v>
      </c>
      <c r="I60" s="67">
        <v>0</v>
      </c>
    </row>
    <row r="61" spans="2:9" s="10" customFormat="1" ht="33" customHeight="1">
      <c r="B61" s="19">
        <v>58</v>
      </c>
      <c r="C61" s="46">
        <v>0</v>
      </c>
      <c r="D61" s="39">
        <v>0</v>
      </c>
      <c r="E61" s="74" t="s">
        <v>102</v>
      </c>
      <c r="F61" s="38"/>
      <c r="G61" s="39">
        <v>0</v>
      </c>
      <c r="H61" s="40">
        <v>0</v>
      </c>
      <c r="I61" s="41">
        <v>0</v>
      </c>
    </row>
    <row r="62" spans="2:9" s="10" customFormat="1" ht="24" customHeight="1">
      <c r="B62" s="19">
        <v>59</v>
      </c>
      <c r="C62" s="92" t="s">
        <v>125</v>
      </c>
      <c r="D62" s="28" t="s">
        <v>8</v>
      </c>
      <c r="E62" s="85" t="s">
        <v>126</v>
      </c>
      <c r="F62" s="23" t="s">
        <v>24</v>
      </c>
      <c r="G62" s="23">
        <v>760</v>
      </c>
      <c r="H62" s="26"/>
      <c r="I62" s="27">
        <f aca="true" t="shared" si="2" ref="I62:I80">G62*H62</f>
        <v>0</v>
      </c>
    </row>
    <row r="63" spans="2:9" s="10" customFormat="1" ht="24" customHeight="1">
      <c r="B63" s="19">
        <v>60</v>
      </c>
      <c r="C63" s="92" t="s">
        <v>127</v>
      </c>
      <c r="D63" s="28" t="s">
        <v>8</v>
      </c>
      <c r="E63" s="85" t="s">
        <v>128</v>
      </c>
      <c r="F63" s="23" t="s">
        <v>24</v>
      </c>
      <c r="G63" s="23">
        <v>40</v>
      </c>
      <c r="H63" s="26"/>
      <c r="I63" s="27">
        <f t="shared" si="2"/>
        <v>0</v>
      </c>
    </row>
    <row r="64" spans="2:9" s="10" customFormat="1" ht="24" customHeight="1">
      <c r="B64" s="45">
        <v>61</v>
      </c>
      <c r="C64" s="92" t="s">
        <v>129</v>
      </c>
      <c r="D64" s="25" t="s">
        <v>9</v>
      </c>
      <c r="E64" s="85" t="s">
        <v>130</v>
      </c>
      <c r="F64" s="23" t="s">
        <v>24</v>
      </c>
      <c r="G64" s="23">
        <v>26</v>
      </c>
      <c r="H64" s="9"/>
      <c r="I64" s="27">
        <f t="shared" si="2"/>
        <v>0</v>
      </c>
    </row>
    <row r="65" spans="2:9" s="10" customFormat="1" ht="24" customHeight="1">
      <c r="B65" s="19">
        <v>62</v>
      </c>
      <c r="C65" s="92" t="s">
        <v>131</v>
      </c>
      <c r="D65" s="25" t="s">
        <v>9</v>
      </c>
      <c r="E65" s="85" t="s">
        <v>132</v>
      </c>
      <c r="F65" s="23" t="s">
        <v>24</v>
      </c>
      <c r="G65" s="23">
        <v>24</v>
      </c>
      <c r="H65" s="9"/>
      <c r="I65" s="27">
        <f t="shared" si="2"/>
        <v>0</v>
      </c>
    </row>
    <row r="66" spans="2:9" s="10" customFormat="1" ht="33.75" customHeight="1">
      <c r="B66" s="19">
        <v>63</v>
      </c>
      <c r="C66" s="92" t="s">
        <v>133</v>
      </c>
      <c r="D66" s="28" t="s">
        <v>8</v>
      </c>
      <c r="E66" s="85" t="s">
        <v>134</v>
      </c>
      <c r="F66" s="23" t="s">
        <v>24</v>
      </c>
      <c r="G66" s="23">
        <v>320</v>
      </c>
      <c r="H66" s="26"/>
      <c r="I66" s="27">
        <f t="shared" si="2"/>
        <v>0</v>
      </c>
    </row>
    <row r="67" spans="2:9" s="10" customFormat="1" ht="24" customHeight="1">
      <c r="B67" s="19">
        <v>64</v>
      </c>
      <c r="C67" s="92" t="s">
        <v>135</v>
      </c>
      <c r="D67" s="25" t="s">
        <v>9</v>
      </c>
      <c r="E67" s="85" t="s">
        <v>136</v>
      </c>
      <c r="F67" s="23" t="s">
        <v>35</v>
      </c>
      <c r="G67" s="23">
        <v>70</v>
      </c>
      <c r="H67" s="9"/>
      <c r="I67" s="27">
        <f t="shared" si="2"/>
        <v>0</v>
      </c>
    </row>
    <row r="68" spans="2:9" s="10" customFormat="1" ht="23.25" customHeight="1">
      <c r="B68" s="19">
        <v>65</v>
      </c>
      <c r="C68" s="92" t="s">
        <v>137</v>
      </c>
      <c r="D68" s="25" t="s">
        <v>9</v>
      </c>
      <c r="E68" s="85" t="s">
        <v>138</v>
      </c>
      <c r="F68" s="23" t="s">
        <v>35</v>
      </c>
      <c r="G68" s="23">
        <v>36</v>
      </c>
      <c r="H68" s="9"/>
      <c r="I68" s="27">
        <f t="shared" si="2"/>
        <v>0</v>
      </c>
    </row>
    <row r="69" spans="2:9" s="10" customFormat="1" ht="57" customHeight="1">
      <c r="B69" s="45">
        <v>66</v>
      </c>
      <c r="C69" s="92" t="s">
        <v>139</v>
      </c>
      <c r="D69" s="28" t="s">
        <v>8</v>
      </c>
      <c r="E69" s="85" t="s">
        <v>140</v>
      </c>
      <c r="F69" s="23" t="s">
        <v>24</v>
      </c>
      <c r="G69" s="23">
        <v>170</v>
      </c>
      <c r="H69" s="26"/>
      <c r="I69" s="27">
        <f t="shared" si="2"/>
        <v>0</v>
      </c>
    </row>
    <row r="70" spans="2:9" s="10" customFormat="1" ht="54.75" customHeight="1">
      <c r="B70" s="19">
        <v>67</v>
      </c>
      <c r="C70" s="92" t="s">
        <v>141</v>
      </c>
      <c r="D70" s="28" t="s">
        <v>8</v>
      </c>
      <c r="E70" s="85" t="s">
        <v>142</v>
      </c>
      <c r="F70" s="23" t="s">
        <v>24</v>
      </c>
      <c r="G70" s="23">
        <v>190</v>
      </c>
      <c r="H70" s="26"/>
      <c r="I70" s="27">
        <f t="shared" si="2"/>
        <v>0</v>
      </c>
    </row>
    <row r="71" spans="2:9" s="10" customFormat="1" ht="26.25" customHeight="1">
      <c r="B71" s="19">
        <v>68</v>
      </c>
      <c r="C71" s="92" t="s">
        <v>143</v>
      </c>
      <c r="D71" s="25" t="s">
        <v>9</v>
      </c>
      <c r="E71" s="85" t="s">
        <v>144</v>
      </c>
      <c r="F71" s="23" t="s">
        <v>35</v>
      </c>
      <c r="G71" s="23">
        <v>30</v>
      </c>
      <c r="H71" s="9"/>
      <c r="I71" s="27">
        <f t="shared" si="2"/>
        <v>0</v>
      </c>
    </row>
    <row r="72" spans="2:9" s="10" customFormat="1" ht="24" customHeight="1">
      <c r="B72" s="19">
        <v>69</v>
      </c>
      <c r="C72" s="92" t="s">
        <v>145</v>
      </c>
      <c r="D72" s="25" t="s">
        <v>9</v>
      </c>
      <c r="E72" s="85" t="s">
        <v>146</v>
      </c>
      <c r="F72" s="23" t="s">
        <v>35</v>
      </c>
      <c r="G72" s="23">
        <v>12</v>
      </c>
      <c r="H72" s="9"/>
      <c r="I72" s="27">
        <f t="shared" si="2"/>
        <v>0</v>
      </c>
    </row>
    <row r="73" spans="2:9" s="10" customFormat="1" ht="24" customHeight="1">
      <c r="B73" s="19">
        <v>70</v>
      </c>
      <c r="C73" s="92" t="s">
        <v>147</v>
      </c>
      <c r="D73" s="25" t="s">
        <v>9</v>
      </c>
      <c r="E73" s="85" t="s">
        <v>148</v>
      </c>
      <c r="F73" s="23" t="s">
        <v>35</v>
      </c>
      <c r="G73" s="23">
        <v>12</v>
      </c>
      <c r="H73" s="9"/>
      <c r="I73" s="27">
        <f t="shared" si="2"/>
        <v>0</v>
      </c>
    </row>
    <row r="74" spans="2:9" s="10" customFormat="1" ht="58.5" customHeight="1">
      <c r="B74" s="45">
        <v>71</v>
      </c>
      <c r="C74" s="92" t="s">
        <v>149</v>
      </c>
      <c r="D74" s="28" t="s">
        <v>8</v>
      </c>
      <c r="E74" s="85" t="s">
        <v>150</v>
      </c>
      <c r="F74" s="23" t="s">
        <v>151</v>
      </c>
      <c r="G74" s="23">
        <v>330</v>
      </c>
      <c r="H74" s="26"/>
      <c r="I74" s="27">
        <f t="shared" si="2"/>
        <v>0</v>
      </c>
    </row>
    <row r="75" spans="2:9" s="10" customFormat="1" ht="25.5" customHeight="1">
      <c r="B75" s="19">
        <v>72</v>
      </c>
      <c r="C75" s="92" t="s">
        <v>152</v>
      </c>
      <c r="D75" s="25" t="s">
        <v>9</v>
      </c>
      <c r="E75" s="85" t="s">
        <v>153</v>
      </c>
      <c r="F75" s="23" t="s">
        <v>151</v>
      </c>
      <c r="G75" s="23">
        <v>52</v>
      </c>
      <c r="H75" s="9"/>
      <c r="I75" s="27">
        <f t="shared" si="2"/>
        <v>0</v>
      </c>
    </row>
    <row r="76" spans="2:9" s="10" customFormat="1" ht="54.75" customHeight="1">
      <c r="B76" s="19">
        <v>73</v>
      </c>
      <c r="C76" s="92" t="s">
        <v>154</v>
      </c>
      <c r="D76" s="28" t="s">
        <v>8</v>
      </c>
      <c r="E76" s="85" t="s">
        <v>155</v>
      </c>
      <c r="F76" s="23" t="s">
        <v>151</v>
      </c>
      <c r="G76" s="23">
        <v>11</v>
      </c>
      <c r="H76" s="26"/>
      <c r="I76" s="27">
        <f t="shared" si="2"/>
        <v>0</v>
      </c>
    </row>
    <row r="77" spans="2:9" s="10" customFormat="1" ht="18" customHeight="1">
      <c r="B77" s="19">
        <v>74</v>
      </c>
      <c r="C77" s="92" t="s">
        <v>156</v>
      </c>
      <c r="D77" s="25" t="s">
        <v>9</v>
      </c>
      <c r="E77" s="85" t="s">
        <v>157</v>
      </c>
      <c r="F77" s="23" t="s">
        <v>35</v>
      </c>
      <c r="G77" s="23">
        <v>48</v>
      </c>
      <c r="H77" s="9"/>
      <c r="I77" s="27">
        <f t="shared" si="2"/>
        <v>0</v>
      </c>
    </row>
    <row r="78" spans="2:9" s="10" customFormat="1" ht="75.75" customHeight="1">
      <c r="B78" s="19">
        <v>75</v>
      </c>
      <c r="C78" s="92" t="s">
        <v>158</v>
      </c>
      <c r="D78" s="28" t="s">
        <v>8</v>
      </c>
      <c r="E78" s="85" t="s">
        <v>159</v>
      </c>
      <c r="F78" s="23" t="s">
        <v>35</v>
      </c>
      <c r="G78" s="23">
        <v>20</v>
      </c>
      <c r="H78" s="26"/>
      <c r="I78" s="27">
        <f t="shared" si="2"/>
        <v>0</v>
      </c>
    </row>
    <row r="79" spans="2:9" s="10" customFormat="1" ht="32.25" customHeight="1">
      <c r="B79" s="45">
        <v>76</v>
      </c>
      <c r="C79" s="92" t="s">
        <v>160</v>
      </c>
      <c r="D79" s="25" t="s">
        <v>9</v>
      </c>
      <c r="E79" s="85" t="s">
        <v>163</v>
      </c>
      <c r="F79" s="23" t="s">
        <v>35</v>
      </c>
      <c r="G79" s="23">
        <v>6</v>
      </c>
      <c r="H79" s="9"/>
      <c r="I79" s="27">
        <f t="shared" si="2"/>
        <v>0</v>
      </c>
    </row>
    <row r="80" spans="2:9" s="10" customFormat="1" ht="25.5" customHeight="1">
      <c r="B80" s="19">
        <v>77</v>
      </c>
      <c r="C80" s="92" t="s">
        <v>161</v>
      </c>
      <c r="D80" s="25" t="s">
        <v>9</v>
      </c>
      <c r="E80" s="85" t="s">
        <v>162</v>
      </c>
      <c r="F80" s="23" t="s">
        <v>35</v>
      </c>
      <c r="G80" s="23">
        <v>6</v>
      </c>
      <c r="H80" s="9"/>
      <c r="I80" s="27">
        <f t="shared" si="2"/>
        <v>0</v>
      </c>
    </row>
    <row r="81" spans="2:9" s="10" customFormat="1" ht="18" customHeight="1">
      <c r="B81" s="19">
        <v>78</v>
      </c>
      <c r="C81" s="84" t="s">
        <v>166</v>
      </c>
      <c r="D81" s="65"/>
      <c r="E81" s="91" t="s">
        <v>165</v>
      </c>
      <c r="F81" s="66"/>
      <c r="G81" s="66"/>
      <c r="H81" s="66"/>
      <c r="I81" s="67">
        <f>G81*H81</f>
        <v>0</v>
      </c>
    </row>
    <row r="82" spans="2:9" s="10" customFormat="1" ht="32.25" customHeight="1">
      <c r="B82" s="19">
        <v>79</v>
      </c>
      <c r="C82" s="46">
        <v>0</v>
      </c>
      <c r="D82" s="39">
        <v>0</v>
      </c>
      <c r="E82" s="74" t="s">
        <v>167</v>
      </c>
      <c r="F82" s="38"/>
      <c r="G82" s="39">
        <v>0</v>
      </c>
      <c r="H82" s="40">
        <v>0</v>
      </c>
      <c r="I82" s="41">
        <v>0</v>
      </c>
    </row>
    <row r="83" spans="2:9" s="10" customFormat="1" ht="19.5" customHeight="1">
      <c r="B83" s="19">
        <v>80</v>
      </c>
      <c r="C83" s="92" t="s">
        <v>168</v>
      </c>
      <c r="D83" s="28" t="s">
        <v>8</v>
      </c>
      <c r="E83" s="85" t="s">
        <v>169</v>
      </c>
      <c r="F83" s="23" t="s">
        <v>24</v>
      </c>
      <c r="G83" s="23">
        <v>860</v>
      </c>
      <c r="H83" s="26"/>
      <c r="I83" s="27">
        <f>G83*H83</f>
        <v>0</v>
      </c>
    </row>
    <row r="84" spans="2:9" s="10" customFormat="1" ht="22.5" customHeight="1">
      <c r="B84" s="45">
        <v>81</v>
      </c>
      <c r="C84" s="92" t="s">
        <v>170</v>
      </c>
      <c r="D84" s="28" t="s">
        <v>8</v>
      </c>
      <c r="E84" s="85" t="s">
        <v>171</v>
      </c>
      <c r="F84" s="23" t="s">
        <v>24</v>
      </c>
      <c r="G84" s="23">
        <v>1580</v>
      </c>
      <c r="H84" s="26"/>
      <c r="I84" s="27">
        <f>G84*H84</f>
        <v>0</v>
      </c>
    </row>
    <row r="85" spans="2:9" s="10" customFormat="1" ht="33.75" customHeight="1">
      <c r="B85" s="19">
        <v>82</v>
      </c>
      <c r="C85" s="92" t="s">
        <v>172</v>
      </c>
      <c r="D85" s="28" t="s">
        <v>8</v>
      </c>
      <c r="E85" s="85" t="s">
        <v>173</v>
      </c>
      <c r="F85" s="23" t="s">
        <v>24</v>
      </c>
      <c r="G85" s="23">
        <v>2220</v>
      </c>
      <c r="H85" s="26"/>
      <c r="I85" s="27">
        <f>G85*H85</f>
        <v>0</v>
      </c>
    </row>
    <row r="86" spans="2:9" s="10" customFormat="1" ht="33.75" customHeight="1">
      <c r="B86" s="19">
        <v>83</v>
      </c>
      <c r="C86" s="92" t="s">
        <v>174</v>
      </c>
      <c r="D86" s="28" t="s">
        <v>8</v>
      </c>
      <c r="E86" s="85" t="s">
        <v>175</v>
      </c>
      <c r="F86" s="23" t="s">
        <v>24</v>
      </c>
      <c r="G86" s="23">
        <v>2460</v>
      </c>
      <c r="H86" s="26"/>
      <c r="I86" s="27">
        <f>G86*H86</f>
        <v>0</v>
      </c>
    </row>
    <row r="87" spans="2:9" s="10" customFormat="1" ht="18" customHeight="1">
      <c r="B87" s="19">
        <v>84</v>
      </c>
      <c r="C87" s="29" t="s">
        <v>176</v>
      </c>
      <c r="D87" s="56"/>
      <c r="E87" s="97" t="s">
        <v>220</v>
      </c>
      <c r="F87" s="37"/>
      <c r="G87" s="37"/>
      <c r="H87" s="37"/>
      <c r="I87" s="57"/>
    </row>
    <row r="88" spans="2:9" s="10" customFormat="1" ht="31.5" customHeight="1">
      <c r="B88" s="19">
        <v>85</v>
      </c>
      <c r="C88" s="46">
        <v>0</v>
      </c>
      <c r="D88" s="39">
        <v>0</v>
      </c>
      <c r="E88" s="74" t="s">
        <v>167</v>
      </c>
      <c r="F88" s="38"/>
      <c r="G88" s="39">
        <v>0</v>
      </c>
      <c r="H88" s="40">
        <v>0</v>
      </c>
      <c r="I88" s="41">
        <v>0</v>
      </c>
    </row>
    <row r="89" spans="2:9" s="10" customFormat="1" ht="54" customHeight="1">
      <c r="B89" s="45">
        <v>86</v>
      </c>
      <c r="C89" s="98" t="s">
        <v>177</v>
      </c>
      <c r="D89" s="33" t="s">
        <v>8</v>
      </c>
      <c r="E89" s="89" t="s">
        <v>178</v>
      </c>
      <c r="F89" s="34" t="s">
        <v>35</v>
      </c>
      <c r="G89" s="34">
        <v>24</v>
      </c>
      <c r="H89" s="35"/>
      <c r="I89" s="36">
        <f>G89*H89</f>
        <v>0</v>
      </c>
    </row>
    <row r="90" spans="2:9" s="10" customFormat="1" ht="44.25" customHeight="1">
      <c r="B90" s="19">
        <v>87</v>
      </c>
      <c r="C90" s="92" t="s">
        <v>179</v>
      </c>
      <c r="D90" s="28" t="s">
        <v>8</v>
      </c>
      <c r="E90" s="85" t="s">
        <v>180</v>
      </c>
      <c r="F90" s="23" t="s">
        <v>35</v>
      </c>
      <c r="G90" s="23">
        <v>24</v>
      </c>
      <c r="H90" s="26"/>
      <c r="I90" s="27">
        <f>G90*H90</f>
        <v>0</v>
      </c>
    </row>
    <row r="91" spans="2:9" s="10" customFormat="1" ht="133.5" customHeight="1">
      <c r="B91" s="19">
        <v>88</v>
      </c>
      <c r="C91" s="96" t="s">
        <v>181</v>
      </c>
      <c r="D91" s="52" t="s">
        <v>8</v>
      </c>
      <c r="E91" s="93" t="s">
        <v>183</v>
      </c>
      <c r="F91" s="53" t="s">
        <v>182</v>
      </c>
      <c r="G91" s="53">
        <v>14</v>
      </c>
      <c r="H91" s="54"/>
      <c r="I91" s="47">
        <f>G91*H91</f>
        <v>0</v>
      </c>
    </row>
    <row r="92" spans="2:9" s="10" customFormat="1" ht="18" customHeight="1">
      <c r="B92" s="19">
        <v>89</v>
      </c>
      <c r="C92" s="58">
        <v>0</v>
      </c>
      <c r="D92" s="59">
        <v>0</v>
      </c>
      <c r="E92" s="95" t="s">
        <v>184</v>
      </c>
      <c r="F92" s="60"/>
      <c r="G92" s="60"/>
      <c r="H92" s="59">
        <v>0</v>
      </c>
      <c r="I92" s="61">
        <v>0</v>
      </c>
    </row>
    <row r="93" spans="1:9" s="10" customFormat="1" ht="18" customHeight="1">
      <c r="A93" s="83"/>
      <c r="B93" s="19">
        <v>90</v>
      </c>
      <c r="C93" s="94" t="s">
        <v>186</v>
      </c>
      <c r="D93" s="65">
        <v>0</v>
      </c>
      <c r="E93" s="91" t="s">
        <v>185</v>
      </c>
      <c r="F93" s="66">
        <v>0</v>
      </c>
      <c r="G93" s="66">
        <v>0</v>
      </c>
      <c r="H93" s="66">
        <v>0</v>
      </c>
      <c r="I93" s="67">
        <v>0</v>
      </c>
    </row>
    <row r="94" spans="1:9" s="10" customFormat="1" ht="24" customHeight="1">
      <c r="A94" s="83"/>
      <c r="B94" s="45">
        <v>91</v>
      </c>
      <c r="C94" s="92" t="s">
        <v>187</v>
      </c>
      <c r="D94" s="28" t="s">
        <v>8</v>
      </c>
      <c r="E94" s="85" t="s">
        <v>194</v>
      </c>
      <c r="F94" s="23" t="s">
        <v>35</v>
      </c>
      <c r="G94" s="23">
        <v>2</v>
      </c>
      <c r="H94" s="26"/>
      <c r="I94" s="27">
        <f>G94*H94</f>
        <v>0</v>
      </c>
    </row>
    <row r="95" spans="1:9" s="10" customFormat="1" ht="33" customHeight="1">
      <c r="A95" s="83"/>
      <c r="B95" s="19">
        <v>92</v>
      </c>
      <c r="C95" s="92" t="s">
        <v>188</v>
      </c>
      <c r="D95" s="28" t="s">
        <v>8</v>
      </c>
      <c r="E95" s="85" t="s">
        <v>189</v>
      </c>
      <c r="F95" s="23" t="s">
        <v>35</v>
      </c>
      <c r="G95" s="23">
        <v>13</v>
      </c>
      <c r="H95" s="26"/>
      <c r="I95" s="27">
        <f>G95*H95</f>
        <v>0</v>
      </c>
    </row>
    <row r="96" spans="1:9" s="10" customFormat="1" ht="24" customHeight="1">
      <c r="A96" s="83"/>
      <c r="B96" s="19">
        <v>93</v>
      </c>
      <c r="C96" s="92" t="s">
        <v>190</v>
      </c>
      <c r="D96" s="28" t="s">
        <v>8</v>
      </c>
      <c r="E96" s="85" t="s">
        <v>191</v>
      </c>
      <c r="F96" s="23" t="s">
        <v>35</v>
      </c>
      <c r="G96" s="23">
        <v>13</v>
      </c>
      <c r="H96" s="26"/>
      <c r="I96" s="27">
        <f>G96*H96</f>
        <v>0</v>
      </c>
    </row>
    <row r="97" spans="1:9" s="10" customFormat="1" ht="33" customHeight="1">
      <c r="A97" s="83"/>
      <c r="B97" s="19">
        <v>94</v>
      </c>
      <c r="C97" s="92" t="s">
        <v>192</v>
      </c>
      <c r="D97" s="28" t="s">
        <v>8</v>
      </c>
      <c r="E97" s="85" t="s">
        <v>193</v>
      </c>
      <c r="F97" s="23" t="s">
        <v>35</v>
      </c>
      <c r="G97" s="23">
        <v>13</v>
      </c>
      <c r="H97" s="26"/>
      <c r="I97" s="27">
        <f>G97*H97</f>
        <v>0</v>
      </c>
    </row>
    <row r="98" spans="1:9" s="10" customFormat="1" ht="18" customHeight="1">
      <c r="A98" s="83"/>
      <c r="B98" s="19">
        <v>95</v>
      </c>
      <c r="C98" s="94" t="s">
        <v>195</v>
      </c>
      <c r="D98" s="65">
        <v>0</v>
      </c>
      <c r="E98" s="91" t="s">
        <v>210</v>
      </c>
      <c r="F98" s="66">
        <v>0</v>
      </c>
      <c r="G98" s="66">
        <v>0</v>
      </c>
      <c r="H98" s="66">
        <v>0</v>
      </c>
      <c r="I98" s="67">
        <v>0</v>
      </c>
    </row>
    <row r="99" spans="1:9" s="10" customFormat="1" ht="26.25" customHeight="1">
      <c r="A99" s="83"/>
      <c r="B99" s="45">
        <v>96</v>
      </c>
      <c r="C99" s="92" t="s">
        <v>196</v>
      </c>
      <c r="D99" s="28" t="s">
        <v>8</v>
      </c>
      <c r="E99" s="85" t="s">
        <v>197</v>
      </c>
      <c r="F99" s="23" t="s">
        <v>24</v>
      </c>
      <c r="G99" s="62">
        <v>2319</v>
      </c>
      <c r="H99" s="26"/>
      <c r="I99" s="27">
        <f>G99*H99</f>
        <v>0</v>
      </c>
    </row>
    <row r="100" spans="1:9" s="10" customFormat="1" ht="18" customHeight="1">
      <c r="A100" s="83"/>
      <c r="B100" s="19">
        <v>97</v>
      </c>
      <c r="C100" s="92" t="s">
        <v>203</v>
      </c>
      <c r="D100" s="65">
        <v>0</v>
      </c>
      <c r="E100" s="91" t="s">
        <v>211</v>
      </c>
      <c r="F100" s="66">
        <v>0</v>
      </c>
      <c r="G100" s="66">
        <v>0</v>
      </c>
      <c r="H100" s="66">
        <v>0</v>
      </c>
      <c r="I100" s="67">
        <v>0</v>
      </c>
    </row>
    <row r="101" spans="1:9" s="10" customFormat="1" ht="23.25" customHeight="1">
      <c r="A101" s="83"/>
      <c r="B101" s="19">
        <v>98</v>
      </c>
      <c r="C101" s="92" t="s">
        <v>198</v>
      </c>
      <c r="D101" s="25" t="s">
        <v>9</v>
      </c>
      <c r="E101" s="85" t="s">
        <v>199</v>
      </c>
      <c r="F101" s="23" t="s">
        <v>24</v>
      </c>
      <c r="G101" s="23">
        <v>4</v>
      </c>
      <c r="H101" s="9"/>
      <c r="I101" s="16">
        <f>G101*H101</f>
        <v>0</v>
      </c>
    </row>
    <row r="102" spans="2:9" s="10" customFormat="1" ht="18" customHeight="1">
      <c r="B102" s="19">
        <v>99</v>
      </c>
      <c r="C102" s="84" t="s">
        <v>204</v>
      </c>
      <c r="D102" s="65">
        <v>0</v>
      </c>
      <c r="E102" s="91" t="s">
        <v>212</v>
      </c>
      <c r="F102" s="66">
        <v>0</v>
      </c>
      <c r="G102" s="66">
        <v>0</v>
      </c>
      <c r="H102" s="66">
        <v>0</v>
      </c>
      <c r="I102" s="67">
        <v>0</v>
      </c>
    </row>
    <row r="103" spans="2:9" s="10" customFormat="1" ht="18" customHeight="1">
      <c r="B103" s="19">
        <v>100</v>
      </c>
      <c r="C103" s="92" t="s">
        <v>202</v>
      </c>
      <c r="D103" s="28" t="s">
        <v>8</v>
      </c>
      <c r="E103" s="85" t="s">
        <v>200</v>
      </c>
      <c r="F103" s="23" t="s">
        <v>201</v>
      </c>
      <c r="G103" s="23">
        <v>1</v>
      </c>
      <c r="H103" s="26"/>
      <c r="I103" s="16">
        <f>G103*H103</f>
        <v>0</v>
      </c>
    </row>
    <row r="104" spans="2:9" s="20" customFormat="1" ht="18.75" customHeight="1">
      <c r="B104" s="21"/>
      <c r="C104" s="70"/>
      <c r="D104" s="21"/>
      <c r="E104" s="73"/>
      <c r="F104" s="104" t="s">
        <v>209</v>
      </c>
      <c r="G104" s="104"/>
      <c r="H104" s="104"/>
      <c r="I104" s="90">
        <f>SUM(I6:I103)</f>
        <v>0</v>
      </c>
    </row>
    <row r="105" spans="2:9" s="20" customFormat="1" ht="18.75" customHeight="1">
      <c r="B105" s="21"/>
      <c r="C105" s="70"/>
      <c r="D105" s="21"/>
      <c r="E105" s="73"/>
      <c r="F105" s="104" t="s">
        <v>208</v>
      </c>
      <c r="G105" s="104"/>
      <c r="H105" s="63">
        <f>SUM(G105,G106)</f>
        <v>0</v>
      </c>
      <c r="I105" s="90">
        <f>ROUND(H105*I104,0)</f>
        <v>0</v>
      </c>
    </row>
    <row r="106" spans="2:9" s="20" customFormat="1" ht="18.75" customHeight="1">
      <c r="B106" s="21"/>
      <c r="C106" s="70"/>
      <c r="D106" s="21"/>
      <c r="E106" s="73"/>
      <c r="F106" s="104" t="s">
        <v>205</v>
      </c>
      <c r="G106" s="104"/>
      <c r="H106" s="63">
        <f>SUM(G106,G107)</f>
        <v>0</v>
      </c>
      <c r="I106" s="90">
        <f>ROUND(H106*I104,0)</f>
        <v>0</v>
      </c>
    </row>
    <row r="107" spans="2:9" s="20" customFormat="1" ht="27" customHeight="1">
      <c r="B107" s="21"/>
      <c r="C107" s="70"/>
      <c r="D107" s="21"/>
      <c r="E107" s="73"/>
      <c r="F107" s="104" t="s">
        <v>206</v>
      </c>
      <c r="G107" s="104"/>
      <c r="H107" s="64">
        <v>0.19</v>
      </c>
      <c r="I107" s="90">
        <f>ROUND(H107*I106,0)</f>
        <v>0</v>
      </c>
    </row>
    <row r="108" spans="2:9" s="18" customFormat="1" ht="18.75" customHeight="1">
      <c r="B108" s="21"/>
      <c r="C108" s="70"/>
      <c r="D108" s="21"/>
      <c r="E108" s="73"/>
      <c r="F108" s="104" t="s">
        <v>207</v>
      </c>
      <c r="G108" s="104"/>
      <c r="H108" s="104"/>
      <c r="I108" s="55">
        <f>SUM(I104:I107)</f>
        <v>0</v>
      </c>
    </row>
    <row r="109" spans="3:9" s="48" customFormat="1" ht="7.5" customHeight="1">
      <c r="C109" s="71"/>
      <c r="D109" s="49"/>
      <c r="E109" s="71"/>
      <c r="F109" s="50"/>
      <c r="G109" s="109" t="s">
        <v>12</v>
      </c>
      <c r="H109" s="109"/>
      <c r="I109" s="51" t="e">
        <f>#REF!+#REF!</f>
        <v>#REF!</v>
      </c>
    </row>
    <row r="110" spans="2:8" ht="15.75" customHeight="1">
      <c r="B110" s="13" t="s">
        <v>6</v>
      </c>
      <c r="C110" s="72"/>
      <c r="D110" s="14"/>
      <c r="E110" s="75"/>
      <c r="F110" s="7"/>
      <c r="G110" s="7"/>
      <c r="H110" s="7"/>
    </row>
    <row r="111" spans="1:9" ht="18" customHeight="1">
      <c r="A111" s="12"/>
      <c r="B111" s="110" t="s">
        <v>5</v>
      </c>
      <c r="C111" s="111"/>
      <c r="D111" s="111"/>
      <c r="E111" s="111"/>
      <c r="F111" s="111"/>
      <c r="G111" s="111"/>
      <c r="H111" s="111"/>
      <c r="I111" s="112"/>
    </row>
    <row r="112" spans="2:9" ht="18" customHeight="1">
      <c r="B112" s="113" t="s">
        <v>213</v>
      </c>
      <c r="C112" s="106"/>
      <c r="D112" s="106"/>
      <c r="E112" s="106"/>
      <c r="F112" s="106"/>
      <c r="G112" s="106"/>
      <c r="H112" s="106"/>
      <c r="I112" s="107"/>
    </row>
    <row r="113" spans="2:9" ht="18.75" customHeight="1">
      <c r="B113" s="105" t="s">
        <v>214</v>
      </c>
      <c r="C113" s="106"/>
      <c r="D113" s="106"/>
      <c r="E113" s="106"/>
      <c r="F113" s="106"/>
      <c r="G113" s="106"/>
      <c r="H113" s="106"/>
      <c r="I113" s="107"/>
    </row>
    <row r="114" spans="2:9" ht="18" customHeight="1">
      <c r="B114" s="105" t="s">
        <v>215</v>
      </c>
      <c r="C114" s="106"/>
      <c r="D114" s="106"/>
      <c r="E114" s="106"/>
      <c r="F114" s="106"/>
      <c r="G114" s="106"/>
      <c r="H114" s="106"/>
      <c r="I114" s="107"/>
    </row>
    <row r="115" spans="2:9" ht="18" customHeight="1">
      <c r="B115" s="105" t="s">
        <v>216</v>
      </c>
      <c r="C115" s="106"/>
      <c r="D115" s="106"/>
      <c r="E115" s="106"/>
      <c r="F115" s="106"/>
      <c r="G115" s="106"/>
      <c r="H115" s="106"/>
      <c r="I115" s="107"/>
    </row>
    <row r="116" spans="2:9" ht="31.5" customHeight="1">
      <c r="B116" s="105" t="s">
        <v>217</v>
      </c>
      <c r="C116" s="106"/>
      <c r="D116" s="106"/>
      <c r="E116" s="106"/>
      <c r="F116" s="106"/>
      <c r="G116" s="106"/>
      <c r="H116" s="106"/>
      <c r="I116" s="107"/>
    </row>
    <row r="117" spans="2:9" ht="19.5" customHeight="1">
      <c r="B117" s="105" t="s">
        <v>218</v>
      </c>
      <c r="C117" s="106"/>
      <c r="D117" s="106"/>
      <c r="E117" s="106"/>
      <c r="F117" s="106"/>
      <c r="G117" s="106"/>
      <c r="H117" s="106"/>
      <c r="I117" s="107"/>
    </row>
    <row r="118" ht="5.25" customHeight="1">
      <c r="F118" s="11"/>
    </row>
  </sheetData>
  <sheetProtection/>
  <mergeCells count="15">
    <mergeCell ref="B2:E2"/>
    <mergeCell ref="B116:I116"/>
    <mergeCell ref="B117:I117"/>
    <mergeCell ref="G109:H109"/>
    <mergeCell ref="B111:I111"/>
    <mergeCell ref="B112:I112"/>
    <mergeCell ref="B113:I113"/>
    <mergeCell ref="F2:I2"/>
    <mergeCell ref="F108:H108"/>
    <mergeCell ref="F104:H104"/>
    <mergeCell ref="F105:G105"/>
    <mergeCell ref="F106:G106"/>
    <mergeCell ref="F107:G107"/>
    <mergeCell ref="B114:I114"/>
    <mergeCell ref="B115:I115"/>
  </mergeCells>
  <printOptions/>
  <pageMargins left="0.2362204724409449" right="1.0236220472440944" top="1.3385826771653544" bottom="1.141732283464567" header="0.31496062992125984" footer="0.31496062992125984"/>
  <pageSetup fitToHeight="0" horizontalDpi="600" verticalDpi="600" orientation="portrait" scale="15" r:id="rId2"/>
  <ignoredErrors>
    <ignoredError sqref="I81 I6:I8 I10:I12 I14:I16 I18 I20:I29 I31:I33 I35:I41 I45 I48:I55 I58:I59 I62:I80 I83:I86 I89:I91 I94:I97 I99 I101 I103:I104 H105 I105 I107:I108" unlockedFormula="1"/>
    <ignoredError sqref="I109 I106" evalError="1" unlockedFormula="1"/>
    <ignoredError sqref="I106" formula="1" unlockedFormula="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SANDRA HENIT CASTRILLON BEDOYA</cp:lastModifiedBy>
  <cp:lastPrinted>2017-07-24T13:22:54Z</cp:lastPrinted>
  <dcterms:created xsi:type="dcterms:W3CDTF">2015-06-12T01:50:42Z</dcterms:created>
  <dcterms:modified xsi:type="dcterms:W3CDTF">2023-11-10T16:30:39Z</dcterms:modified>
  <cp:category/>
  <cp:version/>
  <cp:contentType/>
  <cp:contentStatus/>
</cp:coreProperties>
</file>