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defaultThemeVersion="124226"/>
  <mc:AlternateContent xmlns:mc="http://schemas.openxmlformats.org/markup-compatibility/2006">
    <mc:Choice Requires="x15">
      <x15ac:absPath xmlns:x15ac="http://schemas.microsoft.com/office/spreadsheetml/2010/11/ac" url="D:\OneDrive - Universidad de Antioquia\4_GADMIN\1_REGIS\00_Invitaciones\2_MedianaC\VA_011_2023_Mantenimiento_pintura\Gestion\01_Invitacion\Anexos_VA_011_2023_Mantenimiento_Pintura\"/>
    </mc:Choice>
  </mc:AlternateContent>
  <xr:revisionPtr revIDLastSave="4" documentId="8_{D60ABD3D-9838-409B-9AF3-8B138F222E7B}" xr6:coauthVersionLast="47" xr6:coauthVersionMax="47" xr10:uidLastSave="{3B5C5DE7-598F-4839-9580-256585277BC8}"/>
  <bookViews>
    <workbookView xWindow="32760" yWindow="32760" windowWidth="21600" windowHeight="8025" tabRatio="888" xr2:uid="{00000000-000D-0000-FFFF-FFFF00000000}"/>
  </bookViews>
  <sheets>
    <sheet name="Costos Totales" sheetId="34" r:id="rId1"/>
    <sheet name="Costos Directos ACTIVIDADES" sheetId="32" r:id="rId2"/>
  </sheets>
  <definedNames>
    <definedName name="_xlnm._FilterDatabase" localSheetId="1" hidden="1">'Costos Directos ACTIVIDADES'!$B$12:$G$88</definedName>
    <definedName name="_xlnm.Print_Area" localSheetId="1">'Costos Directos ACTIVIDADES'!$A$1:$M$89</definedName>
    <definedName name="_xlnm.Print_Area" localSheetId="0">'Costos Totales'!$B$2:$G$30</definedName>
    <definedName name="_xlnm.Print_Area">#REF!</definedName>
  </definedNames>
  <calcPr calcId="191028"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2" l="1"/>
  <c r="M74" i="32"/>
  <c r="M41" i="32"/>
  <c r="M16" i="32"/>
  <c r="M19" i="32"/>
  <c r="M20" i="32"/>
  <c r="M21" i="32"/>
  <c r="M22" i="32"/>
  <c r="M23" i="32"/>
  <c r="M24" i="32"/>
  <c r="M25" i="32"/>
  <c r="M26" i="32"/>
  <c r="M27" i="32"/>
  <c r="M28" i="32"/>
  <c r="M29" i="32"/>
  <c r="M30" i="32"/>
  <c r="M31" i="32"/>
  <c r="M32" i="32"/>
  <c r="M33" i="32"/>
  <c r="M34" i="32"/>
  <c r="M35" i="32"/>
  <c r="M36" i="32"/>
  <c r="M37" i="32"/>
  <c r="M38" i="32"/>
  <c r="M39" i="32"/>
  <c r="M40" i="32"/>
  <c r="M42" i="32"/>
  <c r="M52" i="32"/>
  <c r="M60" i="32"/>
  <c r="M66" i="32"/>
  <c r="M69" i="32"/>
  <c r="F8" i="34"/>
  <c r="F9" i="34"/>
  <c r="F7" i="34"/>
  <c r="M68" i="32"/>
  <c r="M71" i="32"/>
  <c r="M67" i="32"/>
  <c r="M54" i="32"/>
  <c r="M44" i="32"/>
  <c r="M70" i="32"/>
  <c r="M53" i="32"/>
  <c r="M72" i="32"/>
  <c r="M78" i="32"/>
  <c r="M80" i="32"/>
  <c r="M59" i="32"/>
  <c r="M81" i="32"/>
  <c r="M75" i="32"/>
  <c r="M43" i="32"/>
  <c r="M55" i="32"/>
  <c r="M48" i="32"/>
  <c r="M50" i="32"/>
  <c r="M56" i="32"/>
  <c r="M64" i="32"/>
  <c r="M58" i="32"/>
  <c r="M82" i="32"/>
  <c r="M77" i="32"/>
  <c r="M76" i="32"/>
  <c r="M63" i="32"/>
  <c r="M79" i="32"/>
  <c r="M51" i="32"/>
  <c r="M49" i="32"/>
  <c r="M73" i="32"/>
  <c r="M46" i="32"/>
  <c r="M61" i="32"/>
  <c r="M57" i="32"/>
  <c r="M47" i="32"/>
  <c r="M45" i="32"/>
  <c r="M65" i="32"/>
  <c r="M17" i="32"/>
  <c r="M62" i="32"/>
  <c r="M18" i="32"/>
  <c r="M15" i="32"/>
  <c r="F10" i="34"/>
  <c r="F12" i="34"/>
  <c r="F11" i="34"/>
  <c r="F13" i="34"/>
  <c r="F14" i="34" l="1"/>
</calcChain>
</file>

<file path=xl/sharedStrings.xml><?xml version="1.0" encoding="utf-8"?>
<sst xmlns="http://schemas.openxmlformats.org/spreadsheetml/2006/main" count="261" uniqueCount="141">
  <si>
    <t xml:space="preserve">RESUMEN DE COSTOS TOTALES </t>
  </si>
  <si>
    <r>
      <t xml:space="preserve">OBJETO: </t>
    </r>
    <r>
      <rPr>
        <sz val="14"/>
        <rFont val="Swis721 LtCn BT"/>
        <family val="2"/>
      </rPr>
      <t>Mantenimiento de pintura de superficies a demanda, de los diferentes campus de la Universidad de Antioquia ubicados en el Área Metropolitana del Valle de Aburrá, Seccional Oriente, Seccional Occidente, Biofábrica (Corregimiento de Rionegro), Haciendas el Progreso (Municipio de Barbosa, Corregimiento El Hatillo), Hacienda Vegas de la Clara (Porce) y la Montaña (Municipio de San Pedro de los Milagros), conforme con las especificaciones técnicas de construcción y actividades descritas en las especificaciones técnicas y la propuesta económica presentada por el contratista, como parte integral del contrato</t>
    </r>
  </si>
  <si>
    <t xml:space="preserve">CONCEPTO </t>
  </si>
  <si>
    <t>PORCENTAJE O VALOR</t>
  </si>
  <si>
    <t>VALORES</t>
  </si>
  <si>
    <t>Subtotal Costos Directos Mensuales (Mano de obra, herramienta, equipo y material puesto en el sitio de la intervención)</t>
  </si>
  <si>
    <t>VALOR TOTAL DEL CONTRATO VIGENCIA 2023</t>
  </si>
  <si>
    <r>
      <rPr>
        <b/>
        <sz val="14"/>
        <rFont val="Swis721 LtCn BT"/>
        <family val="2"/>
      </rPr>
      <t xml:space="preserve">SUBTOTAL MES 2023, INCLUYE CORRECCIÓN DEL IPC ACUMUMULADO </t>
    </r>
    <r>
      <rPr>
        <sz val="14"/>
        <rFont val="Swis721 LtCn BT"/>
        <family val="2"/>
      </rPr>
      <t>(Para efectos de presupuesto se tomo el IPC a diciembre 31 de 2022,  En su momento para el contratista seleccionado se hará la corrección con el valor del IPC real del año inmediatamente anterior)</t>
    </r>
  </si>
  <si>
    <t>VALOR TOTAL DEL CONTRATO VIGENCIA 2024</t>
  </si>
  <si>
    <t>SUBTOTAL CONTRATO PARA 12 MESES
COSTO DIRECTO</t>
  </si>
  <si>
    <t xml:space="preserve">Administración </t>
  </si>
  <si>
    <t xml:space="preserve">Utilidad </t>
  </si>
  <si>
    <t>IVA PLENO</t>
  </si>
  <si>
    <t>VALOR TOTAL DE LA PROPUESTA POR 12 MESES</t>
  </si>
  <si>
    <t>OBSERVACIONES AL ANEXO:</t>
  </si>
  <si>
    <t>1. El valor total del contrato incluye IVA pleno por tratarse de un contrato de prestación de servicios</t>
  </si>
  <si>
    <t>2. Unicamente se deben diligenciar las celdas en amarillo. Es responsabilidad del proponente verificar las operaciones</t>
  </si>
  <si>
    <t>3. Los cálculos efectuados en ésta hoja se realizan con el objetivo de discriminar el costo total  anual proyectado. En todo caso el contrato a celebrar será por el valor total del presupuesto oficial $1.200.000.000.</t>
  </si>
  <si>
    <t>4.Las cantidades de los item ofertados pueden variar, en vista de que  las actividades a desarrollar dentro del contrato son a demanda y dependen en un porcentaje muy alto de los requerimientos de mantenimiento correctivo realizados mediante solicitudes registradas en la plataforma de soluciones UdeA de la Institución.</t>
  </si>
  <si>
    <t>UNIVERSIDAD DE ANTIOQUIA</t>
  </si>
  <si>
    <t>VA-011-2023</t>
  </si>
  <si>
    <t>OBJETO: Mantenimiento de pintura de superficies a demanda, de los diferentes campus de la Universidad de Antioquia ubicados en el Área Metropolitana del Valle de Aburrá, Seccional Oriente, Seccional Occidente, Biofábrica (Corregimiento de Rionegro), Haciendas el Progreso (Municipio de Barbosa, Corregimiento El Hatillo), Hacienda Vegas de la Clara (Porce) y la Montaña (Municipio de San Pedro de los Milagros), conforme con las especificaciones técnicas de construcción y actividades descritas en las especificaciones técnicas y la propuesta económica presentada por el contratista, como parte integral del contrato</t>
  </si>
  <si>
    <t>ZONAS DE COBERTURA</t>
  </si>
  <si>
    <t>Area Metropolitana VA
1</t>
  </si>
  <si>
    <t>Seccional Oriente (incluida la biofábrica)
2</t>
  </si>
  <si>
    <t>Seccional Occidente
3</t>
  </si>
  <si>
    <t>Hacienda El Progreso - ( Barbosa)
4</t>
  </si>
  <si>
    <t>Hacienda Vegasde la Clara (Porce)
5</t>
  </si>
  <si>
    <t>Hacienda la Montaña ( San Pedro de los Milagros)
6</t>
  </si>
  <si>
    <t>Item</t>
  </si>
  <si>
    <t>Actividad</t>
  </si>
  <si>
    <t>Unid</t>
  </si>
  <si>
    <t>Cant. Total</t>
  </si>
  <si>
    <t>Precio Unitario</t>
  </si>
  <si>
    <t>Valor Total</t>
  </si>
  <si>
    <t>1</t>
  </si>
  <si>
    <t xml:space="preserve">PINTURAS ACRÍLICAS </t>
  </si>
  <si>
    <t>R</t>
  </si>
  <si>
    <t>Aplicación de PINTURA ACRÍLICA tipo KORAZA o equivalente para exteriores (hidrorepelente) de primera calidad que cumpla con la Norma NTC 1335, para ser aplicada sobre muros y techos, en superficies con revoque, estucadas, Drywall, Superboard, incluye: Suministro,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t>
  </si>
  <si>
    <t>m2</t>
  </si>
  <si>
    <t>Aplicación de PINTURA ACRILICA, tipo Koraza para muros en ladrillo a la vista, incluye: Suministro, mano de obra, transporte horizontal y vertical, preparación de superficie, pintura acrílica sobre el  ladrillo, pintura acrílica color gris basalto para la pega de mortero, resanes, emporada, disolvente,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t>
  </si>
  <si>
    <t>Aplicación de pintura acrílica para VIGAS Y COLUMNAS, tipo Koraza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t>
  </si>
  <si>
    <t>NR</t>
  </si>
  <si>
    <t>Aplicación de pintura acrílica para CALADOS A LA VISTA, tipo Koraza incluye: Suministro, mano de obra, transporte horizontal y vertical,  preparación de superficie, pintura acrílica color gris basalto,  resanes, emporada, disolvente, aplicación de manos necesarias que garanticen cubrimiento total del elemento, herramienta, equipo y todos los elementos necesarios para su correcta aplicación. Nota: La pintura se debe entonar hasta alcanzar el color existente o el color indicado por la interventoría</t>
  </si>
  <si>
    <t>Aplicación de Pintura a base de aceite para PASAMANOS REDONDOS con diámetros entre 5cm y 8cm, tipo Pintulux. Incluye: Suministro, mano de obra, transporte horizontal y vertical, preparación de la superficie, pintura acrílica, disolvente, aplicación de manos necesarias que garanticen cubrimiento total del elemento, herramienta, equipo y todos los elementos necesarios para su correcta aplicación. Nota: La pintura se debe entonar hasta alcanzar el color existente o el color indicado por la interventoría</t>
  </si>
  <si>
    <t>m</t>
  </si>
  <si>
    <t>Aplicación de RECUBRIMIENTO PROTECTOR DE POLIURETANO (dos componentes relación A:B= 4:1) tipo Sikauretano o equivalente, sobre muros de bloque de concreto para protección antigrafiti, dos manos o las necesarias para lograr una buena protección a la intemperie a satisfacción de la interventoría, color transparente semi mate.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t>
  </si>
  <si>
    <t>Pintura IMPERMEABILIZANTE de corona ref: 407251001, apta para resistir presión negativa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t>
  </si>
  <si>
    <r>
      <t>m</t>
    </r>
    <r>
      <rPr>
        <vertAlign val="superscript"/>
        <sz val="16"/>
        <rFont val="Swis721 LtCn BT"/>
        <family val="2"/>
      </rPr>
      <t>2</t>
    </r>
  </si>
  <si>
    <t>2</t>
  </si>
  <si>
    <t>PINTURAS VINÍLICAS</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</si>
  <si>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</si>
  <si>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t>
  </si>
  <si>
    <t>Aplicación de PINTURA VINILICA tipo 1, para MUROS EN LADRILLO RANURADO A LA VISTA, incluye: Suministro, mano de obra, transporte horizontal y vertical, preparación de superficie, pintura vinílica tipo 1 sobre el  ladrillo, resanes, emporada,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t>
  </si>
  <si>
    <t>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</si>
  <si>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Aplicación de PINTURA VINILICA tipo 1 para CALADOS A LA VISTA,  incluye: Suministro, mano de obra, transporte horizontal y vertical,  preparación de superficie, pintura vinílica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</si>
  <si>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Pintura a base de CAL APAGADA para ser aplicada en edificios patrimoniales sobre CIELOS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t>
  </si>
  <si>
    <t>Pintura a base de CAL APAGADA para ser aplicada en edificios patrimoniales sobre MUROS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t>
  </si>
  <si>
    <t>Pintura a base de CAL APAGADA para ser aplicada en edificios patrimoniales sobre cielos y muros (CENEFAS ENTRE 10cm y 15cm)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t>
  </si>
  <si>
    <t>Pintura a base de CAL APAGADA para ser aplicada en edificios patrimoniales sobre cielos y muros (LÍNEAS EN CENEFA)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t>
  </si>
  <si>
    <t>Pintura tipo ESMALTE transparente semi brillante aplicada en edificios patrimoniales sobre muros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t>
  </si>
  <si>
    <t>Aplicación de PINTURA VINÍLICA PARA GUARDAESCOBA e=10cm, incluye: Suministro, mano de obra, transporte horizontal y vertical, peparación de sperficie, pintura vinilica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</si>
  <si>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Aplicación de PINTURA VINÍLICA TIPO 1 para interiores 1 MANO, muros y cielos tipo viniltex o similar aplicada sobre superficies de revoque estucadas y superficies de Drywall y Superboard. Incluye: Suministro, mano de obra, transporte horizontal y vertical, preparación de superficie hasta garantizar un buen puente de adherencia, emporad, resanes, retiro de pintura existente de ser necesario, herramienta, equipo, retiro y reinstalación de cuadros, carteleras, clavos y todos los elementos necesarios para su correcta aplicación.  NO INCLUYE ANDAMIOS</t>
  </si>
  <si>
    <t>2.13</t>
  </si>
  <si>
    <t>Suministro de MANO DE OBRA para aplicación de Pintura VINÍLICA a 2 manos en MUROS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t>
  </si>
  <si>
    <t>2.14</t>
  </si>
  <si>
    <t>Aplicación de pintura en vinilo tipo 1 en tuberia PVC de diferentes diametros</t>
  </si>
  <si>
    <t>ml</t>
  </si>
  <si>
    <t>3</t>
  </si>
  <si>
    <t>PINTURAS TIPO TRÁFICO  Y PINTURA PARA CANCHAS</t>
  </si>
  <si>
    <t>Aplicación de Pintura tipo TRÁFICO ACRÍLICA de pintuco o equivalente aplicada sobre superfices de CONCRETO,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de Pintuco o similar, marcaciónes necesarias según norma o especifiaciones de la interventoría, herramienta, equipo, retiro y reinstalación de cuadros, carteleras, clavos y todos los elementos necesarios para su correcta ejecución y funcionamiento.</t>
  </si>
  <si>
    <t>Aplicación de Pintura tipo TRÁFICO ACRÍLICA aplicada sobre superfices de ASFALTO,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Pintuco o similar, marcaciónes necesarias según norma o especifiaciones de la interventoría, herramienta, equipo y todos los elementos necesarios para su correcta ejecución y funcionamiento.</t>
  </si>
  <si>
    <t>Aplicación de Pintura tipo TRÁFICO ACRÍLICA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t>
  </si>
  <si>
    <t>un</t>
  </si>
  <si>
    <t>Aplicación de Pintura tipo TRÁFICO ACRÍLICA en elementos de señalización para PERSONAS CON MOVILIDAD REDUCIDA con medidas de 1,00m*1,00m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t>
  </si>
  <si>
    <t>Aplicación de Pintura tipo TRÁFICO ACRÍLICA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tráfico de referencias 13754 - 13757 Pintuco o similar, marcaciónes necesarias según norma o especifiaciones de la interventoría, herramienta, equipo y todos los elementos necesarios para su correcta ejecución y funcionamiento.</t>
  </si>
  <si>
    <t>Aplicación de Pintura tipo TRÁFICO ACRÍLICA para demarcación de CELDAS DE PARQUEADERO. Incluye: Suministro, mano de obra, transporte horizontal y vertical, base sobre pavimento, Pintura tipo tráfico de referencias 13754 - 13757 Pintuco o similar,  preparación de la superficie hasta lograr un buen  puente de adherencia, herramienta, equipo y todos los elementos necesarios para su correcta ejecución y funcionamiento.</t>
  </si>
  <si>
    <t>Aplicación de Pintura Acrílica para CANCHAS ANTIDESLIZANTE antiderrapante para concreto no esmaltado, incluye: suministro,mano de obra, transporte horizontal y vertical, preparación de la superficie hasta lograr un buen  puente de adherencia, lavada de superficie con jabón neutro o equivalente, Imprimante o base para aplicación de pintura, aplicación de tres manos de pintura para canchas, marcaciónes necesarias según norma o especifiaciones de la interventoría, herramienta, equipo y todos los elementos necesarios para su correcta ejecución y funcionamiento.</t>
  </si>
  <si>
    <t>Aplicación de Pintura SIKAFLOOR 2430 CO para pisos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t>
  </si>
  <si>
    <t>Aplicación de Pintura tipo TRÁFICO PLÁSTICO EN FRÍO en elementos de señalización para FLECHAS EN UN SENTIDO de circulación de 5m de lontigud. Incluye: Suministro, mano de obra, transporte horizontal y vertical, base sobre pavimento, preparación de la superficie hasta lograr un buen  puente de adherencia, fondo blanco, logo, líneas de separación, Pintura tipo pintutráfico plástico en frío con llana de referencias 13760 Pintuco o similar, marcaciones necesarias según norma o especifiaciones de la interventoría, herramienta, equipo y todos los elementos necesarios para su correcta ejecución y funcionamiento.</t>
  </si>
  <si>
    <t>3.10</t>
  </si>
  <si>
    <t>Aplicación de Pintura TRÁFICO PLÁSTICO EN FRÍO en llana para demarcación de PASOS PEATONALES a = 0,40m , lineas de pare en porterias . Incluye: Suministro, mano de obra, transporte horizontal y vertical, base sobre pavimento, pintura tipo pintutráfico plástico en frío con llana de referencia 13760 Pintuco o equivalente, preparación de la superficie hasta lograr un buen puente de adherencia, herramienta, equipo y todos los elementos necesarios para su correcta ejecución y funcionamiento.</t>
  </si>
  <si>
    <t>3.11</t>
  </si>
  <si>
    <t>Aplicacióon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t>
  </si>
  <si>
    <t>3.12</t>
  </si>
  <si>
    <t>Aplicación de Pintura tipo TRÁFICO PLÁSTICO EN FRÍO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Pintutráfico plástica en frío con llana de referencias 13760 Pintuco o similar, marcaciones necesarias según norma o especifiaciones de la interventoría, herramienta, equipo y todos los elementos necesarios para su correcta ejecución y funcionamiento.</t>
  </si>
  <si>
    <t>3.13</t>
  </si>
  <si>
    <t>Aplición de Pintura tipo TRÁFICO PLÁSTICO EN FRÍO en elementos de señalización para PERSONAS CON MOVIIDAD REDUCIDA con medidas de 1,00m de largo y entre 1,10 de ancho Incluye: Suministro, mano de obra, transporte horizontal y vertical, base sobre pavimento, preparación de la superficie hasta lograr un buen  puente de adherencia, fondo azul, logo, líneas de separación, Pintura tipo pintutráfico plástico en frío con llana  de referencias 13754-13757-13760 Pintuco o similar, marcaciónes necesarias según norma o especifiaciones de la interventoría, herramienta, equipo y todos los elementos necesarios para su correcta ejecución y funcionamiento.</t>
  </si>
  <si>
    <t>und</t>
  </si>
  <si>
    <t>3.14</t>
  </si>
  <si>
    <t>Aplicación de Pintura tipo TRÁFICO PLÁSTICO EN FRÍO en elementos de señalización para ZONA DE PARQUEO PROHIBIDA. Incluye: Suministro, mano de obra, transporte horizontal y vertical, base sobre pavimento, preparación de la superficie hasta lograr un buen  puente de adherencia, fondo blanco, logo, líneas de separación, Pintura tipo pintutráfico plástico en frío en llana de referencias 113760 Pintuco o similar, marcaciones necesarias según norma o especifiaciones de la interventoría, herramienta, equipo y todos los elementos necesarios para su correcta ejecución y funcionamiento.</t>
  </si>
  <si>
    <t>3.15</t>
  </si>
  <si>
    <t>Aplicación de Pintura tipo TRÁFICO PLÁSTICO EN FRÍO  para demarcación de CELDAS DE PARQUEADERO Y LÍNEAD DE TROTE, 10 cm de ancho. Incluye: Suministro, mano de obra, transporte horizontal y vertical, base sobre pavimento, pintura tipo pintutráfico plástico en frío en llana de referencia 13760 Pintuco, preparación de la superficie hasta lograr un buen puente de adherencia, herramienta, equipo y todos los elementos necesarios para su correcta ejecución y funcionamiento.</t>
  </si>
  <si>
    <t>4</t>
  </si>
  <si>
    <t>PINTURAS EPÓXICAS Y ANTIHUMEDAD</t>
  </si>
  <si>
    <t>Aplicación de PINTURA EPÓXICA EN MUROS (dos componentes proporción 1:3, no tóxica) tipo epoxiconstrucción de pintuco o equivalente, de primera calidad, semimate, sobre estuco plástico, 2 a 3 manos o las necesarias para lograr una superficie pareja a satisfacción de la interventoría, color blanco.</t>
  </si>
  <si>
    <t>Aplicación de PINTURA EPÓXICA EN CIELOS (dos componentes proporción 1:3, no tóxica) tipo epoxiconstrucción de pintuco o equivalente, semimate, sobre estuco plástico, 2 a 3 manos o las necesarias para lograr una superficie pareja a satisfacción de la interventoría, color blanco.</t>
  </si>
  <si>
    <t>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t>
  </si>
  <si>
    <t>Aplicación de Pintura tipo ANTIHUMEDAD,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t>
  </si>
  <si>
    <t>Aplicación de  Pintura ANTIBACTATERIAL,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t>
  </si>
  <si>
    <t xml:space="preserve">Aplicación de Pintura ANTIBACTATERIAL,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 </t>
  </si>
  <si>
    <t>4.7</t>
  </si>
  <si>
    <t>Suministro de MANO DE OBRA para aplicación de Pintura EPÓXICA ó ANTIBACTERIAL  a 2 manos en MUOS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t>
  </si>
  <si>
    <t>5</t>
  </si>
  <si>
    <t>PINTURAS ESMALTE</t>
  </si>
  <si>
    <t>5,1</t>
  </si>
  <si>
    <t>Aplicación de ESMALTE A BASE DE ACEITE, sobre PUERTAS EN MADERA Y MARCOS METÁLICOS,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t>
  </si>
  <si>
    <t>Aplicación de ESMALTE A BASE DE ACEITE, sobre CORTINAS ENROLLABLES METÁLICASs,  Incluye suministro,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t>
  </si>
  <si>
    <t>Aplicación de ESMALTE A BASE DE ACEITE, sobre REJAS METÁLICAS,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t>
  </si>
  <si>
    <t>Aplicación de PINTURA TIPO ESMALTE para bajantes de aguas lluvias Incluye: Suministro, mano de obra, transporte horizontal y vertical, preparación de la superficie, pintura acrílica, disolvente, aplicación de manos encesarias que garanticen cubrimiento total del elemento, elementos de trabajo en alturas y todos los ementos necesarios para su correcta aplicación. Nota: La pintura se debe entonar hasta alcanzar el color existente o el color indicado por la interventoría</t>
  </si>
  <si>
    <t>Aplicación de ESMALTE A BASE DE ACEITE sobre muros y techos en superficies  de revoque estucadas y superficies de Drywall y Superboard. Incluye: Suministro de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t>
  </si>
  <si>
    <t>6</t>
  </si>
  <si>
    <t>PINTURA PARA PISOS Y TECHOS EN MADERA</t>
  </si>
  <si>
    <t>6,1</t>
  </si>
  <si>
    <t>Aplicación de Pintura para TECHOS de acabado tipo Impra Profilan Plus o equivalente (color teka nogal o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t>
  </si>
  <si>
    <t>6,2</t>
  </si>
  <si>
    <t>Aplicación de Pintura para PISOS EN MADERA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t>
  </si>
  <si>
    <t>7</t>
  </si>
  <si>
    <t>OBRAS VARIAS</t>
  </si>
  <si>
    <t>Colocación de ESTUCO PLÁSTICO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</si>
  <si>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Adecuacion de superficie con ARGAMASA ( arena estuco y cemento) para muros y cielos  : Suministro, mano de obra, transporte horizontal y vertical,  manos necesarias que garanticen cubrimiento total del elemento, retiro y reinstalación de cuadros, carteleras, clavos y todos los elementos necesarios para su correcta aplicación</t>
  </si>
  <si>
    <t>m3</t>
  </si>
  <si>
    <t>Aplicación de REMOVEDOR PINTUCO 1020 o equivalente de primera calidad para eliminar pinturas o barnices  en cualquier estado en muros, la aplicación debe ser sin dilución, 3 manos o las que sean necesarias para obtener una superficie pareja y homogénea logrando la eliminación total de de residuos, retiro de pintura con espátula, a satisfacción de la interventoría, lavado de la superficie con agua para eliminar residuos. Incluye suministro y transporte de los materiales, preparada y adecuación de la superficie a intervenir.</t>
  </si>
  <si>
    <t>RETIRO DE PINTURA en mampostería, muros en concreto, fachadas con acabado en piedra maní empleando HIDROLAVADORA de agua fría o agua caliente a presión necesaria para retirar la pintura (Previa revision y autorización de interventoría). Incluye: Herramienta y equipo necesario para desarrollar la actividad, suministro y transporte del removedor, mano de obra, hidrolavadora, lavado de la superficie intervenida, careta especial para éste tipo de trabajo, guantes y todos los demás elementos necesarios para desarrollar la actividad.</t>
  </si>
  <si>
    <t>Suministro y transporte de gal removedor grafiti wipe out</t>
  </si>
  <si>
    <t>galon</t>
  </si>
  <si>
    <t>Suministro, transporte y alquiler de ANDAMIO MULTIDIRECCIONAL (TORRE MULTIDIRECCIONAL) para 2m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</si>
  <si>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día</t>
  </si>
  <si>
    <t>Suministro, transporte y alquiler de ANDAMIO MULTIDIRECCIONAL (TORRE MULTIDIRECCIONAL) para 4m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</si>
  <si>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</si>
  <si>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Suministro, transporte y alquiler de ANDAMIO MULTIDIRECCIONAL (TORRE MULTIDIRECCIONAL) para 8m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</si>
  <si>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7.10</t>
  </si>
  <si>
    <t>Suministro, transporte y alquiler de ANDAMIO MULTIDIRECCIONAL (TORRE MULTIDIRECCIONAL) para 10m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</si>
  <si>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7.11</t>
  </si>
  <si>
    <t>Suministro, transporte y alquiler de ANDAMIO MULTIDIRECCIONAL (TORRE MULTIDIRECCIONAL) para 13m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</si>
  <si>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7.12</t>
  </si>
  <si>
    <t>Suministro, transporte y alquiler de ANDAMIO MULTIDIRECCIONAL (TORRE MULTIDIRECCIONAL) para 15m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</si>
  <si>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7.13</t>
  </si>
  <si>
    <t>Aplicación de BARNIZ PARA MADERA EN MUROS Y PISOS TIPO BARNEX. Incluye suministro de mano de obra, catalizador, masillado, lijado, tintilla, color que indique la Interventoría, sellado de poros y todo lo necesario para su correcto acabado que indique la Interventoría</t>
  </si>
  <si>
    <t>1. Unicamente se debe diligenciar las celdas en color</t>
  </si>
  <si>
    <t>2. Dentro de valor total,  se considera el peso de la actividad en cada zona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</si>
</sst>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1" formatCode="_-* #,##0_-;\-* #,##0_-;_-* &quot;-&quot;_-;_-@_-"/>
    <numFmt numFmtId="44" formatCode="_-* #,##0.00\ &quot;€&quot;_-;\-* #,##0.00\ &quot;€&quot;_-;_-* &quot;-&quot;??\ &quot;€&quot;_-;_-@_-"/>
    <numFmt numFmtId="43" formatCode="_-* #,##0.00_-;\-* #,##0.00_-;_-* &quot;-&quot;??_-;_-@_-"/>
    <numFmt numFmtId="164" formatCode="_-&quot;$&quot;\ * #,##0_-;\-&quot;$&quot;\ * #,##0_-;_-&quot;$&quot;\ * &quot;-&quot;_-;_-@_-"/>
    <numFmt numFmtId="165" formatCode="_-&quot;$&quot;\ * #,##0.00_-;\-&quot;$&quot;\ * #,##0.00_-;_-&quot;$&quot;\ * &quot;-&quot;??_-;_-@_-"/>
    <numFmt numFmtId="166" formatCode="_-&quot;$&quot;* #,##0_-;\-&quot;$&quot;* #,##0_-;_-&quot;$&quot;* &quot;-&quot;_-;_-@_-"/>
    <numFmt numFmtId="167" formatCode="_-&quot;$&quot;* #,##0.00_-;\-&quot;$&quot;* #,##0.00_-;_-&quot;$&quot;* &quot;-&quot;??_-;_-@_-"/>
    <numFmt numFmtId="168" formatCode="_(&quot;$&quot;\ * #,##0_);_(&quot;$&quot;\ * \(#,##0\);_(&quot;$&quot;\ * &quot;-&quot;_);_(@_)"/>
    <numFmt numFmtId="169" formatCode="_(* #,##0_);_(* \(#,##0\);_(* &quot;-&quot;_);_(@_)"/>
    <numFmt numFmtId="170" formatCode="_(&quot;$&quot;\ * #,##0.00_);_(&quot;$&quot;\ * \(#,##0.00\);_(&quot;$&quot;\ * &quot;-&quot;??_);_(@_)"/>
    <numFmt numFmtId="171" formatCode="_(* #,##0.00_);_(* \(#,##0.00\);_(* &quot;-&quot;??_);_(@_)"/>
    <numFmt numFmtId="172" formatCode="_(&quot;$&quot;\ * #,##0_);_(&quot;$&quot;\ * \(#,##0\);_(&quot;$&quot;\ * &quot;-&quot;??_);_(@_)"/>
    <numFmt numFmtId="173" formatCode="&quot;$&quot;\ #,##0"/>
    <numFmt numFmtId="174" formatCode="_([$$-240A]\ * #,##0_);_([$$-240A]\ * \(#,##0\);_([$$-240A]\ * &quot;-&quot;_);_(@_)"/>
    <numFmt numFmtId="175" formatCode="_-* #,##0.00\ _€_-;\-* #,##0.00\ _€_-;_-* &quot;-&quot;??\ _€_-;_-@_-"/>
    <numFmt numFmtId="176" formatCode="_ &quot;$&quot;\ * #,##0.00_ ;_ &quot;$&quot;\ * \-#,##0.00_ ;_ &quot;$&quot;\ * &quot;-&quot;??_ ;_ @_ "/>
    <numFmt numFmtId="177" formatCode="[$$-240A]\ #,##0.000000"/>
    <numFmt numFmtId="178" formatCode="_(&quot;$&quot;* #,##0.00_);_(&quot;$&quot;* \(#,##0.00\);_(&quot;$&quot;* &quot;-&quot;??_);_(@_)"/>
    <numFmt numFmtId="179" formatCode="_-* #,##0\ _€_-;\-* #,##0\ _€_-;_-* &quot;-&quot;\ _€_-;_-@_-"/>
    <numFmt numFmtId="180" formatCode="_ * #,##0.00_ ;_ * \-#,##0.00_ ;_ * &quot;-&quot;??_ ;_ @_ "/>
  </numFmts>
  <fonts count="45">
    <font>
      <sz val="11"/>
      <color theme="1"/>
      <name val="Calibri"/>
      <family val="2"/>
      <scheme val="minor"/>
    </font>
    <font>
      <sz val="11"/>
      <color indexed="8"/>
      <name val="Calibri"/>
      <family val="2"/>
    </font>
    <font>
      <sz val="10"/>
      <name val="Arial"/>
      <family val="2"/>
    </font>
    <font>
      <sz val="10"/>
      <name val="Arial"/>
      <family val="2"/>
    </font>
    <font>
      <sz val="14"/>
      <name val="Swis721 LtCn BT"/>
      <family val="2"/>
    </font>
    <font>
      <b/>
      <sz val="14"/>
      <name val="Swis721 LtCn BT"/>
      <family val="2"/>
    </font>
    <font>
      <b/>
      <sz val="12"/>
      <name val="Swis721 LtCn BT"/>
      <family val="2"/>
    </font>
    <font>
      <sz val="10"/>
      <name val="Swis721 LtCn BT"/>
      <family val="2"/>
    </font>
    <font>
      <sz val="11"/>
      <name val="Swis721 LtCn BT"/>
      <family val="2"/>
    </font>
    <font>
      <b/>
      <sz val="11"/>
      <color indexed="8"/>
      <name val="Swis721 LtCn BT"/>
      <family val="2"/>
    </font>
    <font>
      <b/>
      <sz val="14"/>
      <name val="Arial"/>
      <family val="2"/>
    </font>
    <font>
      <b/>
      <sz val="12"/>
      <name val="Arial"/>
      <family val="2"/>
    </font>
    <font>
      <sz val="10"/>
      <name val="Arial"/>
      <family val="2"/>
    </font>
    <font>
      <sz val="12"/>
      <name val="Swis721 LtCn BT"/>
      <family val="2"/>
    </font>
    <font>
      <b/>
      <sz val="16"/>
      <color indexed="8"/>
      <name val="Swis721 LtCn BT"/>
      <family val="2"/>
    </font>
    <font>
      <sz val="16"/>
      <name val="Swis721 LtCn BT"/>
      <family val="2"/>
    </font>
    <font>
      <b/>
      <sz val="18"/>
      <name val="Swis721 LtCn BT"/>
      <family val="2"/>
    </font>
    <font>
      <sz val="18"/>
      <name val="Swis721 LtCn BT"/>
      <family val="2"/>
    </font>
    <font>
      <b/>
      <sz val="20"/>
      <name val="Swis721 LtCn BT"/>
      <family val="2"/>
    </font>
    <font>
      <vertAlign val="superscript"/>
      <sz val="16"/>
      <name val="Swis721 LtCn BT"/>
      <family val="2"/>
    </font>
    <font>
      <sz val="10"/>
      <name val="Arial"/>
      <family val="2"/>
    </font>
    <font>
      <sz val="8"/>
      <name val="Calibri"/>
      <family val="2"/>
    </font>
    <font>
      <sz val="10"/>
      <name val="Arial"/>
      <family val="2"/>
    </font>
    <font>
      <sz val="16"/>
      <name val="Swis721 LtCn BT"/>
    </font>
    <font>
      <sz val="11"/>
      <color theme="1"/>
      <name val="Calibri"/>
      <family val="2"/>
      <scheme val="minor"/>
    </font>
    <font>
      <u/>
      <sz val="11"/>
      <color theme="10"/>
      <name val="Calibri"/>
      <family val="2"/>
      <scheme val="minor"/>
    </font>
    <font>
      <u/>
      <sz val="10"/>
      <color theme="10"/>
      <name val="Arial"/>
      <family val="2"/>
    </font>
    <font>
      <u/>
      <sz val="10"/>
      <color rgb="FF0000FF"/>
      <name val="Arial"/>
      <family val="2"/>
    </font>
    <font>
      <sz val="11"/>
      <color rgb="FF000000"/>
      <name val="Arial"/>
      <family val="2"/>
    </font>
    <font>
      <sz val="10"/>
      <color rgb="FF000000"/>
      <name val="Arial"/>
      <family val="2"/>
    </font>
    <font>
      <b/>
      <sz val="11"/>
      <color theme="1"/>
      <name val="Calibri"/>
      <family val="2"/>
      <scheme val="minor"/>
    </font>
    <font>
      <sz val="14"/>
      <color theme="1"/>
      <name val="Swis721 LtCn BT"/>
      <family val="2"/>
    </font>
    <font>
      <b/>
      <sz val="14"/>
      <color theme="1"/>
      <name val="Swis721 LtCn BT"/>
      <family val="2"/>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sz val="18"/>
      <color theme="1"/>
      <name val="Calibri"/>
      <family val="2"/>
      <scheme val="minor"/>
    </font>
    <font>
      <sz val="14"/>
      <color rgb="FF0070C0"/>
      <name val="Swis721 LtCn BT"/>
      <family val="2"/>
    </font>
    <font>
      <b/>
      <sz val="16"/>
      <color theme="1"/>
      <name val="Swis721 LtCn BT"/>
      <family val="2"/>
    </font>
    <font>
      <b/>
      <sz val="14"/>
      <color theme="1"/>
      <name val="Swis721 LtCn BT"/>
    </font>
    <font>
      <b/>
      <sz val="14"/>
      <color theme="1"/>
      <name val="Calibri"/>
      <family val="2"/>
      <scheme val="minor"/>
    </font>
    <font>
      <b/>
      <sz val="12"/>
      <color theme="1"/>
      <name val="Swis721 LtCn BT"/>
      <family val="2"/>
    </font>
    <font>
      <sz val="12"/>
      <name val="Calibri"/>
      <family val="2"/>
      <scheme val="minor"/>
    </font>
    <font>
      <b/>
      <sz val="16"/>
      <name val="Swis721 LtCn BT"/>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8"/>
      </patternFill>
    </fill>
    <fill>
      <patternFill patternType="solid">
        <fgColor theme="0" tint="-0.249977111117893"/>
        <bgColor indexed="64"/>
      </patternFill>
    </fill>
    <fill>
      <patternFill patternType="solid">
        <fgColor rgb="FF92D05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tint="0.39997558519241921"/>
        <bgColor indexed="64"/>
      </patternFill>
    </fill>
  </fills>
  <borders count="56">
    <border>
      <left/>
      <right/>
      <top/>
      <bottom/>
      <diagonal/>
    </border>
    <border>
      <left style="double">
        <color indexed="64"/>
      </left>
      <right style="medium">
        <color indexed="64"/>
      </right>
      <top style="double">
        <color indexed="64"/>
      </top>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medium">
        <color indexed="64"/>
      </right>
      <top style="double">
        <color indexed="64"/>
      </top>
      <bottom style="double">
        <color indexed="64"/>
      </bottom>
      <diagonal/>
    </border>
    <border>
      <left/>
      <right style="medium">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double">
        <color indexed="64"/>
      </right>
      <top/>
      <bottom style="double">
        <color indexed="64"/>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double">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double">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4">
    <xf numFmtId="0" fontId="0" fillId="0" borderId="0"/>
    <xf numFmtId="175"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17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 fillId="0" borderId="0" applyFont="0" applyFill="0" applyBorder="0" applyAlignment="0" applyProtection="0"/>
    <xf numFmtId="41" fontId="24" fillId="0" borderId="0" applyFont="0" applyFill="0" applyBorder="0" applyAlignment="0" applyProtection="0"/>
    <xf numFmtId="41" fontId="2" fillId="0" borderId="0" applyFont="0" applyFill="0" applyBorder="0" applyAlignment="0" applyProtection="0"/>
    <xf numFmtId="179" fontId="24" fillId="0" borderId="0" applyFont="0" applyFill="0" applyBorder="0" applyAlignment="0" applyProtection="0"/>
    <xf numFmtId="41" fontId="2" fillId="0" borderId="0" applyFont="0" applyFill="0" applyBorder="0" applyAlignment="0" applyProtection="0"/>
    <xf numFmtId="41" fontId="24" fillId="0" borderId="0" applyFont="0" applyFill="0" applyBorder="0" applyAlignment="0" applyProtection="0"/>
    <xf numFmtId="41" fontId="2" fillId="0" borderId="0" applyFont="0" applyFill="0" applyBorder="0" applyAlignment="0" applyProtection="0"/>
    <xf numFmtId="169"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4"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5" fontId="1"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4"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4"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4"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4" fontId="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4" fontId="24" fillId="0" borderId="0" applyFont="0" applyFill="0" applyBorder="0" applyAlignment="0" applyProtection="0"/>
    <xf numFmtId="168" fontId="2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8" fontId="2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7"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7" fontId="3"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17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178"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4" fontId="1" fillId="0" borderId="0" applyFont="0" applyFill="0" applyBorder="0" applyAlignment="0" applyProtection="0"/>
    <xf numFmtId="17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165" fontId="24" fillId="0" borderId="0" applyFont="0" applyFill="0" applyBorder="0" applyAlignment="0" applyProtection="0"/>
    <xf numFmtId="0" fontId="28"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177" fontId="2" fillId="0" borderId="0"/>
    <xf numFmtId="0" fontId="2" fillId="0" borderId="0"/>
    <xf numFmtId="0" fontId="29" fillId="0" borderId="0" applyNumberFormat="0" applyBorder="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12" fillId="0" borderId="0"/>
    <xf numFmtId="0" fontId="2" fillId="0" borderId="0"/>
    <xf numFmtId="0" fontId="2" fillId="0" borderId="0"/>
    <xf numFmtId="0" fontId="24" fillId="0" borderId="0"/>
    <xf numFmtId="0" fontId="2" fillId="0" borderId="0"/>
    <xf numFmtId="0" fontId="24" fillId="0" borderId="0"/>
    <xf numFmtId="0" fontId="24" fillId="0" borderId="0"/>
    <xf numFmtId="0" fontId="24" fillId="0" borderId="0"/>
    <xf numFmtId="0" fontId="1"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2" fillId="0" borderId="0"/>
    <xf numFmtId="0" fontId="2" fillId="0" borderId="0"/>
    <xf numFmtId="0" fontId="1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1">
    <xf numFmtId="0" fontId="0" fillId="0" borderId="0" xfId="0"/>
    <xf numFmtId="0" fontId="0" fillId="3" borderId="0" xfId="0" applyFill="1"/>
    <xf numFmtId="0" fontId="25" fillId="3" borderId="1" xfId="2" applyFill="1" applyBorder="1" applyAlignment="1">
      <alignment horizontal="center" vertical="center"/>
    </xf>
    <xf numFmtId="172" fontId="30" fillId="0" borderId="0" xfId="99" applyNumberFormat="1" applyFont="1" applyBorder="1" applyAlignment="1">
      <alignment horizontal="right" vertical="center" wrapText="1"/>
    </xf>
    <xf numFmtId="0" fontId="0" fillId="0" borderId="2" xfId="0" applyBorder="1"/>
    <xf numFmtId="172" fontId="31" fillId="0" borderId="3" xfId="99" applyNumberFormat="1" applyFont="1" applyBorder="1" applyAlignment="1">
      <alignment horizontal="right" vertical="center" wrapText="1"/>
    </xf>
    <xf numFmtId="0" fontId="30" fillId="0" borderId="2" xfId="0" applyFont="1" applyBorder="1"/>
    <xf numFmtId="9" fontId="31" fillId="3" borderId="4" xfId="418" applyFont="1" applyFill="1" applyBorder="1" applyAlignment="1">
      <alignment horizontal="center" vertical="center" wrapText="1"/>
    </xf>
    <xf numFmtId="0" fontId="32" fillId="4" borderId="5" xfId="0" applyFont="1" applyFill="1" applyBorder="1" applyAlignment="1">
      <alignment vertical="center" wrapText="1"/>
    </xf>
    <xf numFmtId="0" fontId="33" fillId="0" borderId="0" xfId="0" applyFont="1" applyAlignment="1">
      <alignment wrapText="1"/>
    </xf>
    <xf numFmtId="170" fontId="34" fillId="0" borderId="0" xfId="99" applyFont="1" applyBorder="1" applyAlignment="1">
      <alignment horizontal="right" vertical="center" wrapText="1"/>
    </xf>
    <xf numFmtId="0" fontId="34" fillId="0" borderId="0" xfId="0" applyFont="1" applyAlignment="1">
      <alignment horizontal="left" vertical="center" wrapText="1"/>
    </xf>
    <xf numFmtId="172" fontId="0" fillId="0" borderId="0" xfId="0" applyNumberFormat="1"/>
    <xf numFmtId="167" fontId="0" fillId="3" borderId="0" xfId="0" applyNumberFormat="1" applyFill="1"/>
    <xf numFmtId="0" fontId="0" fillId="0" borderId="0" xfId="0" applyAlignment="1">
      <alignment vertical="center"/>
    </xf>
    <xf numFmtId="0" fontId="7" fillId="3" borderId="0" xfId="0" applyFont="1" applyFill="1"/>
    <xf numFmtId="49" fontId="9" fillId="5" borderId="1" xfId="6" applyNumberFormat="1" applyFont="1" applyFill="1" applyBorder="1" applyAlignment="1" applyProtection="1">
      <alignment horizontal="center" vertical="center" wrapText="1"/>
      <protection locked="0"/>
    </xf>
    <xf numFmtId="49" fontId="9" fillId="5" borderId="6" xfId="6" applyNumberFormat="1" applyFont="1" applyFill="1" applyBorder="1" applyAlignment="1" applyProtection="1">
      <alignment horizontal="center" vertical="center" wrapText="1"/>
      <protection locked="0"/>
    </xf>
    <xf numFmtId="49" fontId="9" fillId="5" borderId="7" xfId="6" applyNumberFormat="1" applyFont="1" applyFill="1" applyBorder="1" applyAlignment="1" applyProtection="1">
      <alignment horizontal="center" vertical="center" wrapText="1"/>
      <protection locked="0"/>
    </xf>
    <xf numFmtId="2" fontId="25" fillId="3" borderId="1" xfId="2" applyNumberFormat="1" applyFill="1" applyBorder="1" applyAlignment="1">
      <alignment horizontal="center" vertical="center"/>
    </xf>
    <xf numFmtId="0" fontId="31" fillId="3" borderId="8" xfId="0" applyFont="1" applyFill="1" applyBorder="1" applyAlignment="1">
      <alignment vertical="center" wrapText="1"/>
    </xf>
    <xf numFmtId="0" fontId="13" fillId="0" borderId="2" xfId="250" applyFont="1" applyBorder="1" applyAlignment="1">
      <alignment horizontal="justify" vertical="center" wrapText="1"/>
    </xf>
    <xf numFmtId="172" fontId="31" fillId="0" borderId="9" xfId="99" applyNumberFormat="1" applyFont="1" applyBorder="1" applyAlignment="1">
      <alignment horizontal="right" vertical="center" wrapText="1"/>
    </xf>
    <xf numFmtId="0" fontId="0" fillId="0" borderId="10" xfId="0" applyBorder="1"/>
    <xf numFmtId="0" fontId="30" fillId="0" borderId="0" xfId="0" applyFont="1"/>
    <xf numFmtId="172" fontId="31" fillId="0" borderId="4" xfId="99" applyNumberFormat="1" applyFont="1" applyBorder="1" applyAlignment="1">
      <alignment horizontal="right" vertical="center" wrapText="1"/>
    </xf>
    <xf numFmtId="0" fontId="25" fillId="0" borderId="1" xfId="2" applyFill="1" applyBorder="1" applyAlignment="1">
      <alignment horizontal="center" vertical="center"/>
    </xf>
    <xf numFmtId="2" fontId="25" fillId="0" borderId="1" xfId="2" applyNumberFormat="1" applyFill="1" applyBorder="1" applyAlignment="1">
      <alignment horizontal="center" vertical="center"/>
    </xf>
    <xf numFmtId="172" fontId="32" fillId="4" borderId="11" xfId="99" applyNumberFormat="1" applyFont="1" applyFill="1" applyBorder="1" applyAlignment="1">
      <alignment horizontal="right" vertical="center" wrapText="1"/>
    </xf>
    <xf numFmtId="172" fontId="31" fillId="3" borderId="11" xfId="99" applyNumberFormat="1" applyFont="1" applyFill="1" applyBorder="1" applyAlignment="1">
      <alignment horizontal="right" vertical="center" wrapText="1"/>
    </xf>
    <xf numFmtId="172" fontId="32" fillId="4" borderId="12" xfId="99" applyNumberFormat="1" applyFont="1" applyFill="1" applyBorder="1" applyAlignment="1">
      <alignment horizontal="right" vertical="center" wrapText="1"/>
    </xf>
    <xf numFmtId="172" fontId="30" fillId="0" borderId="0" xfId="0" applyNumberFormat="1" applyFont="1"/>
    <xf numFmtId="0" fontId="5" fillId="6" borderId="13" xfId="416" applyFont="1" applyFill="1" applyBorder="1" applyAlignment="1">
      <alignment horizontal="justify" vertical="center"/>
    </xf>
    <xf numFmtId="49" fontId="14" fillId="5" borderId="7" xfId="6" applyNumberFormat="1" applyFont="1" applyFill="1" applyBorder="1" applyAlignment="1" applyProtection="1">
      <alignment horizontal="center" vertical="center" wrapText="1"/>
      <protection locked="0"/>
    </xf>
    <xf numFmtId="0" fontId="15" fillId="6" borderId="14" xfId="0" applyFont="1" applyFill="1" applyBorder="1" applyAlignment="1" applyProtection="1">
      <alignment vertical="center"/>
      <protection locked="0"/>
    </xf>
    <xf numFmtId="0" fontId="15" fillId="6" borderId="15" xfId="0" applyFont="1" applyFill="1" applyBorder="1" applyAlignment="1" applyProtection="1">
      <alignment vertical="center"/>
      <protection locked="0"/>
    </xf>
    <xf numFmtId="0" fontId="35" fillId="0" borderId="0" xfId="0" applyFont="1" applyAlignment="1">
      <alignment vertical="center"/>
    </xf>
    <xf numFmtId="0" fontId="36" fillId="0" borderId="0" xfId="0" applyFont="1" applyAlignment="1">
      <alignment vertical="top"/>
    </xf>
    <xf numFmtId="0" fontId="5" fillId="6" borderId="13" xfId="416" applyFont="1" applyFill="1" applyBorder="1" applyAlignment="1">
      <alignment horizontal="justify" vertical="top"/>
    </xf>
    <xf numFmtId="0" fontId="5" fillId="6" borderId="16" xfId="417" applyFont="1" applyFill="1" applyBorder="1" applyAlignment="1">
      <alignment horizontal="justify" vertical="center"/>
    </xf>
    <xf numFmtId="0" fontId="5" fillId="6" borderId="16" xfId="417" applyFont="1" applyFill="1" applyBorder="1" applyAlignment="1">
      <alignment horizontal="justify" vertical="top"/>
    </xf>
    <xf numFmtId="0" fontId="37" fillId="0" borderId="0" xfId="0" applyFont="1"/>
    <xf numFmtId="0" fontId="15" fillId="3" borderId="16" xfId="451" applyNumberFormat="1" applyFont="1" applyFill="1" applyBorder="1" applyAlignment="1">
      <alignment horizontal="center" vertical="center"/>
    </xf>
    <xf numFmtId="2" fontId="15" fillId="3" borderId="13" xfId="0" applyNumberFormat="1" applyFont="1" applyFill="1" applyBorder="1" applyAlignment="1" applyProtection="1">
      <alignment horizontal="center" vertical="center"/>
      <protection locked="0"/>
    </xf>
    <xf numFmtId="173" fontId="15" fillId="3" borderId="14" xfId="0" applyNumberFormat="1" applyFont="1" applyFill="1" applyBorder="1" applyAlignment="1">
      <alignment horizontal="center" vertical="center"/>
    </xf>
    <xf numFmtId="0" fontId="15" fillId="0" borderId="16" xfId="451" applyNumberFormat="1" applyFont="1" applyFill="1" applyBorder="1" applyAlignment="1">
      <alignment horizontal="center" vertical="center"/>
    </xf>
    <xf numFmtId="2" fontId="15" fillId="0" borderId="13" xfId="0" applyNumberFormat="1" applyFont="1" applyBorder="1" applyAlignment="1" applyProtection="1">
      <alignment horizontal="center" vertical="center"/>
      <protection locked="0"/>
    </xf>
    <xf numFmtId="2" fontId="15" fillId="3" borderId="14" xfId="0" applyNumberFormat="1" applyFont="1" applyFill="1" applyBorder="1" applyAlignment="1" applyProtection="1">
      <alignment horizontal="center" vertical="center"/>
      <protection locked="0"/>
    </xf>
    <xf numFmtId="2" fontId="15" fillId="0" borderId="14" xfId="0" applyNumberFormat="1" applyFont="1" applyBorder="1" applyAlignment="1" applyProtection="1">
      <alignment horizontal="center" vertical="center"/>
      <protection locked="0"/>
    </xf>
    <xf numFmtId="0" fontId="15" fillId="6" borderId="16" xfId="451" applyNumberFormat="1" applyFont="1" applyFill="1" applyBorder="1" applyAlignment="1">
      <alignment horizontal="center" vertical="center"/>
    </xf>
    <xf numFmtId="2" fontId="15" fillId="6" borderId="13" xfId="0" applyNumberFormat="1" applyFont="1" applyFill="1" applyBorder="1" applyAlignment="1" applyProtection="1">
      <alignment horizontal="center" vertical="center"/>
      <protection locked="0"/>
    </xf>
    <xf numFmtId="173" fontId="15" fillId="6" borderId="17" xfId="416" applyNumberFormat="1" applyFont="1" applyFill="1" applyBorder="1" applyAlignment="1">
      <alignment horizontal="center" vertical="center"/>
    </xf>
    <xf numFmtId="0" fontId="15" fillId="3" borderId="13" xfId="451" applyNumberFormat="1" applyFont="1" applyFill="1" applyBorder="1" applyAlignment="1">
      <alignment horizontal="center" vertical="center"/>
    </xf>
    <xf numFmtId="0" fontId="37" fillId="0" borderId="0" xfId="0" applyFont="1" applyAlignment="1">
      <alignment vertical="center"/>
    </xf>
    <xf numFmtId="0" fontId="4" fillId="3" borderId="16" xfId="417" applyFont="1" applyFill="1" applyBorder="1" applyAlignment="1">
      <alignment horizontal="justify" vertical="top" wrapText="1"/>
    </xf>
    <xf numFmtId="0" fontId="4" fillId="3" borderId="16" xfId="417" applyFont="1" applyFill="1" applyBorder="1" applyAlignment="1">
      <alignment horizontal="justify" vertical="top"/>
    </xf>
    <xf numFmtId="0" fontId="4" fillId="3" borderId="13" xfId="417" applyFont="1" applyFill="1" applyBorder="1" applyAlignment="1">
      <alignment horizontal="justify" vertical="top"/>
    </xf>
    <xf numFmtId="49" fontId="9" fillId="5" borderId="18" xfId="6" applyNumberFormat="1" applyFont="1" applyFill="1" applyBorder="1" applyAlignment="1" applyProtection="1">
      <alignment horizontal="center" vertical="center" wrapText="1"/>
      <protection locked="0"/>
    </xf>
    <xf numFmtId="0" fontId="25" fillId="3" borderId="19" xfId="2" applyFill="1" applyBorder="1" applyAlignment="1">
      <alignment horizontal="center" vertical="center"/>
    </xf>
    <xf numFmtId="0" fontId="25" fillId="0" borderId="19" xfId="2" applyFill="1" applyBorder="1" applyAlignment="1">
      <alignment horizontal="center" vertical="center"/>
    </xf>
    <xf numFmtId="49" fontId="9" fillId="5" borderId="20" xfId="6" applyNumberFormat="1" applyFont="1" applyFill="1" applyBorder="1" applyAlignment="1" applyProtection="1">
      <alignment horizontal="center" vertical="center" wrapText="1"/>
      <protection locked="0"/>
    </xf>
    <xf numFmtId="2" fontId="25" fillId="3" borderId="19" xfId="2" applyNumberFormat="1" applyFill="1" applyBorder="1" applyAlignment="1">
      <alignment horizontal="center" vertical="center"/>
    </xf>
    <xf numFmtId="2" fontId="25" fillId="0" borderId="19" xfId="2" applyNumberFormat="1" applyFill="1" applyBorder="1" applyAlignment="1">
      <alignment horizontal="center" vertical="center"/>
    </xf>
    <xf numFmtId="49" fontId="14" fillId="5" borderId="20" xfId="6" applyNumberFormat="1" applyFont="1" applyFill="1" applyBorder="1" applyAlignment="1" applyProtection="1">
      <alignment horizontal="center" vertical="center" wrapText="1"/>
      <protection locked="0"/>
    </xf>
    <xf numFmtId="49" fontId="9" fillId="5" borderId="19" xfId="6" applyNumberFormat="1" applyFont="1" applyFill="1" applyBorder="1" applyAlignment="1" applyProtection="1">
      <alignment horizontal="center" vertical="center" wrapText="1"/>
      <protection locked="0"/>
    </xf>
    <xf numFmtId="0" fontId="25" fillId="0" borderId="21" xfId="2" applyFill="1" applyBorder="1" applyAlignment="1">
      <alignment horizontal="center" vertical="center"/>
    </xf>
    <xf numFmtId="10" fontId="4" fillId="6" borderId="3" xfId="0" applyNumberFormat="1" applyFont="1" applyFill="1" applyBorder="1" applyAlignment="1">
      <alignment horizontal="center" vertical="center" wrapText="1"/>
    </xf>
    <xf numFmtId="0" fontId="38" fillId="3" borderId="3" xfId="0" applyFont="1" applyFill="1" applyBorder="1" applyAlignment="1">
      <alignment horizontal="center" vertical="center" wrapText="1"/>
    </xf>
    <xf numFmtId="172" fontId="32" fillId="3" borderId="22" xfId="0" applyNumberFormat="1" applyFont="1" applyFill="1" applyBorder="1" applyAlignment="1">
      <alignment horizontal="left" vertical="center" wrapText="1"/>
    </xf>
    <xf numFmtId="10" fontId="0" fillId="0" borderId="0" xfId="0" applyNumberFormat="1"/>
    <xf numFmtId="0" fontId="8" fillId="6" borderId="14" xfId="0" applyFont="1" applyFill="1" applyBorder="1" applyAlignment="1" applyProtection="1">
      <alignment vertical="center"/>
      <protection locked="0"/>
    </xf>
    <xf numFmtId="0" fontId="8" fillId="6" borderId="15" xfId="0" applyFont="1" applyFill="1" applyBorder="1" applyAlignment="1" applyProtection="1">
      <alignment vertical="center"/>
      <protection locked="0"/>
    </xf>
    <xf numFmtId="0" fontId="8" fillId="6" borderId="23" xfId="0" applyFont="1" applyFill="1" applyBorder="1" applyAlignment="1" applyProtection="1">
      <alignment vertical="center"/>
      <protection locked="0"/>
    </xf>
    <xf numFmtId="0" fontId="37" fillId="0" borderId="0" xfId="0" applyFont="1" applyAlignment="1">
      <alignment vertical="center" wrapText="1"/>
    </xf>
    <xf numFmtId="0" fontId="13" fillId="7" borderId="0" xfId="0" applyFont="1" applyFill="1" applyAlignment="1">
      <alignment vertical="center" wrapText="1"/>
    </xf>
    <xf numFmtId="3" fontId="39" fillId="8" borderId="0" xfId="0" applyNumberFormat="1" applyFont="1" applyFill="1" applyAlignment="1">
      <alignment horizontal="center" vertical="center" wrapText="1"/>
    </xf>
    <xf numFmtId="0" fontId="8" fillId="6" borderId="0" xfId="0" applyFont="1" applyFill="1" applyAlignment="1" applyProtection="1">
      <alignment vertical="center"/>
      <protection locked="0"/>
    </xf>
    <xf numFmtId="173" fontId="15" fillId="3" borderId="0" xfId="416" applyNumberFormat="1" applyFont="1" applyFill="1" applyAlignment="1">
      <alignment horizontal="center" vertical="center"/>
    </xf>
    <xf numFmtId="173" fontId="15" fillId="0" borderId="0" xfId="416" applyNumberFormat="1" applyFont="1" applyAlignment="1">
      <alignment horizontal="center" vertical="center"/>
    </xf>
    <xf numFmtId="0" fontId="15" fillId="6" borderId="0" xfId="0" applyFont="1" applyFill="1" applyAlignment="1" applyProtection="1">
      <alignment vertical="center"/>
      <protection locked="0"/>
    </xf>
    <xf numFmtId="173" fontId="15" fillId="6" borderId="0" xfId="416" applyNumberFormat="1" applyFont="1" applyFill="1" applyAlignment="1">
      <alignment horizontal="center" vertical="center"/>
    </xf>
    <xf numFmtId="0" fontId="13" fillId="2" borderId="15" xfId="0" applyFont="1" applyFill="1" applyBorder="1" applyAlignment="1">
      <alignment horizontal="justify" vertical="justify" wrapText="1"/>
    </xf>
    <xf numFmtId="0" fontId="13" fillId="2" borderId="20" xfId="0" applyFont="1" applyFill="1" applyBorder="1" applyAlignment="1">
      <alignment horizontal="justify" vertical="justify" wrapText="1"/>
    </xf>
    <xf numFmtId="0" fontId="40" fillId="8" borderId="24" xfId="0" applyFont="1" applyFill="1" applyBorder="1" applyAlignment="1">
      <alignment horizontal="center" vertical="center"/>
    </xf>
    <xf numFmtId="0" fontId="40" fillId="8" borderId="0" xfId="0" applyFont="1" applyFill="1" applyAlignment="1">
      <alignment horizontal="center" vertical="center"/>
    </xf>
    <xf numFmtId="0" fontId="40" fillId="8" borderId="25" xfId="0" applyFont="1" applyFill="1" applyBorder="1" applyAlignment="1">
      <alignment horizontal="center" vertical="center"/>
    </xf>
    <xf numFmtId="0" fontId="40" fillId="8" borderId="26" xfId="0" applyFont="1" applyFill="1" applyBorder="1" applyAlignment="1">
      <alignment horizontal="center" vertical="center"/>
    </xf>
    <xf numFmtId="4" fontId="40" fillId="8" borderId="27" xfId="0" applyNumberFormat="1" applyFont="1" applyFill="1" applyBorder="1" applyAlignment="1">
      <alignment horizontal="center" vertical="center"/>
    </xf>
    <xf numFmtId="3" fontId="40" fillId="8" borderId="27" xfId="0" applyNumberFormat="1" applyFont="1" applyFill="1" applyBorder="1" applyAlignment="1">
      <alignment horizontal="center" vertical="center" wrapText="1"/>
    </xf>
    <xf numFmtId="3" fontId="40" fillId="8" borderId="28" xfId="0" applyNumberFormat="1" applyFont="1" applyFill="1" applyBorder="1" applyAlignment="1">
      <alignment horizontal="center" vertical="center" wrapText="1"/>
    </xf>
    <xf numFmtId="174" fontId="23" fillId="9" borderId="29" xfId="250" applyNumberFormat="1" applyFont="1" applyFill="1" applyBorder="1" applyAlignment="1">
      <alignment vertical="center"/>
    </xf>
    <xf numFmtId="174" fontId="23" fillId="10" borderId="29" xfId="250" applyNumberFormat="1" applyFont="1" applyFill="1" applyBorder="1" applyAlignment="1">
      <alignment vertical="center"/>
    </xf>
    <xf numFmtId="174" fontId="23" fillId="11" borderId="29" xfId="250" applyNumberFormat="1" applyFont="1" applyFill="1" applyBorder="1" applyAlignment="1">
      <alignment vertical="center"/>
    </xf>
    <xf numFmtId="174" fontId="23" fillId="12" borderId="29" xfId="250" applyNumberFormat="1" applyFont="1" applyFill="1" applyBorder="1" applyAlignment="1">
      <alignment vertical="center"/>
    </xf>
    <xf numFmtId="174" fontId="15" fillId="13" borderId="30" xfId="250" applyNumberFormat="1" applyFont="1" applyFill="1" applyBorder="1" applyAlignment="1">
      <alignment horizontal="center" vertical="center"/>
    </xf>
    <xf numFmtId="10" fontId="24" fillId="0" borderId="0" xfId="418" applyNumberFormat="1" applyFont="1"/>
    <xf numFmtId="172" fontId="38" fillId="15" borderId="8" xfId="99" applyNumberFormat="1" applyFont="1" applyFill="1" applyBorder="1" applyAlignment="1">
      <alignment horizontal="right" vertical="center" wrapText="1"/>
    </xf>
    <xf numFmtId="172" fontId="31" fillId="15" borderId="3" xfId="99" applyNumberFormat="1" applyFont="1" applyFill="1" applyBorder="1" applyAlignment="1">
      <alignment horizontal="right" vertical="center" wrapText="1"/>
    </xf>
    <xf numFmtId="10" fontId="31" fillId="15" borderId="22" xfId="418" applyNumberFormat="1" applyFont="1" applyFill="1" applyBorder="1" applyAlignment="1">
      <alignment horizontal="center" vertical="center" wrapText="1"/>
    </xf>
    <xf numFmtId="0" fontId="16" fillId="16" borderId="41" xfId="0" applyFont="1" applyFill="1" applyBorder="1" applyAlignment="1">
      <alignment horizontal="center" vertical="center"/>
    </xf>
    <xf numFmtId="0" fontId="16" fillId="16" borderId="42" xfId="0" applyFont="1" applyFill="1" applyBorder="1" applyAlignment="1">
      <alignment vertical="center"/>
    </xf>
    <xf numFmtId="0" fontId="17" fillId="16" borderId="41" xfId="0" applyFont="1" applyFill="1" applyBorder="1" applyAlignment="1">
      <alignment vertical="center"/>
    </xf>
    <xf numFmtId="0" fontId="13" fillId="16" borderId="43" xfId="0" applyFont="1" applyFill="1" applyBorder="1" applyAlignment="1">
      <alignment horizontal="center" vertical="center" wrapText="1"/>
    </xf>
    <xf numFmtId="0" fontId="17" fillId="16" borderId="44" xfId="0" applyFont="1" applyFill="1" applyBorder="1" applyAlignment="1">
      <alignment vertical="center"/>
    </xf>
    <xf numFmtId="0" fontId="43" fillId="0" borderId="45" xfId="0" applyFont="1" applyBorder="1" applyAlignment="1">
      <alignment vertical="center"/>
    </xf>
    <xf numFmtId="0" fontId="43" fillId="0" borderId="46" xfId="0" applyFont="1" applyBorder="1" applyAlignment="1">
      <alignment vertical="center"/>
    </xf>
    <xf numFmtId="0" fontId="33" fillId="0" borderId="46" xfId="0" applyFont="1" applyBorder="1"/>
    <xf numFmtId="0" fontId="33" fillId="0" borderId="47" xfId="0" applyFont="1" applyBorder="1"/>
    <xf numFmtId="0" fontId="43" fillId="0" borderId="48" xfId="0" applyFont="1" applyBorder="1" applyAlignment="1">
      <alignment vertical="center"/>
    </xf>
    <xf numFmtId="0" fontId="43" fillId="0" borderId="49" xfId="0" applyFont="1" applyBorder="1" applyAlignment="1">
      <alignment vertical="center"/>
    </xf>
    <xf numFmtId="0" fontId="33" fillId="0" borderId="49" xfId="0" applyFont="1" applyBorder="1"/>
    <xf numFmtId="0" fontId="33" fillId="0" borderId="50" xfId="0" applyFont="1" applyBorder="1"/>
    <xf numFmtId="0" fontId="25" fillId="0" borderId="7" xfId="2" applyFill="1" applyBorder="1" applyAlignment="1">
      <alignment horizontal="center" vertical="center"/>
    </xf>
    <xf numFmtId="0" fontId="25" fillId="0" borderId="20" xfId="2" applyFill="1" applyBorder="1" applyAlignment="1">
      <alignment horizontal="center" vertical="center"/>
    </xf>
    <xf numFmtId="0" fontId="42" fillId="16" borderId="12" xfId="0" applyFont="1" applyFill="1" applyBorder="1" applyAlignment="1">
      <alignment horizontal="center" vertical="center" wrapText="1"/>
    </xf>
    <xf numFmtId="0" fontId="4" fillId="0" borderId="3" xfId="250" applyFont="1" applyBorder="1" applyAlignment="1">
      <alignment horizontal="center" vertical="center" wrapText="1"/>
    </xf>
    <xf numFmtId="0" fontId="4" fillId="6" borderId="3" xfId="250" applyFont="1" applyFill="1" applyBorder="1" applyAlignment="1">
      <alignment horizontal="center" vertical="center" wrapText="1"/>
    </xf>
    <xf numFmtId="0" fontId="5" fillId="0" borderId="3" xfId="25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2" xfId="0" applyBorder="1" applyAlignment="1">
      <alignment horizontal="center"/>
    </xf>
    <xf numFmtId="0" fontId="5" fillId="14" borderId="31" xfId="308" applyFont="1" applyFill="1" applyBorder="1" applyAlignment="1">
      <alignment horizontal="center" vertical="center" wrapText="1"/>
    </xf>
    <xf numFmtId="0" fontId="10" fillId="14" borderId="15" xfId="308" applyFont="1" applyFill="1" applyBorder="1" applyAlignment="1">
      <alignment horizontal="center" vertical="center" wrapText="1"/>
    </xf>
    <xf numFmtId="0" fontId="10" fillId="14" borderId="23" xfId="308" applyFont="1" applyFill="1" applyBorder="1" applyAlignment="1">
      <alignment horizontal="center" vertical="center" wrapText="1"/>
    </xf>
    <xf numFmtId="0" fontId="5" fillId="14" borderId="31" xfId="308" applyFont="1" applyFill="1" applyBorder="1" applyAlignment="1">
      <alignment vertical="top" wrapText="1"/>
    </xf>
    <xf numFmtId="0" fontId="5" fillId="14" borderId="15" xfId="308" applyFont="1" applyFill="1" applyBorder="1" applyAlignment="1">
      <alignment vertical="top" wrapText="1"/>
    </xf>
    <xf numFmtId="0" fontId="5" fillId="14" borderId="23" xfId="308" applyFont="1" applyFill="1" applyBorder="1" applyAlignment="1">
      <alignment vertical="top" wrapText="1"/>
    </xf>
    <xf numFmtId="0" fontId="42" fillId="16" borderId="5" xfId="0" applyFont="1" applyFill="1" applyBorder="1" applyAlignment="1">
      <alignment horizontal="center" vertical="center" wrapText="1"/>
    </xf>
    <xf numFmtId="0" fontId="42" fillId="16" borderId="12" xfId="0" applyFont="1" applyFill="1" applyBorder="1" applyAlignment="1">
      <alignment horizontal="center" vertical="center" wrapText="1"/>
    </xf>
    <xf numFmtId="0" fontId="4" fillId="0" borderId="32" xfId="250" applyFont="1" applyBorder="1" applyAlignment="1">
      <alignment horizontal="center" vertical="center" wrapText="1"/>
    </xf>
    <xf numFmtId="0" fontId="4" fillId="0" borderId="33" xfId="250" applyFont="1" applyBorder="1" applyAlignment="1">
      <alignment horizontal="center" vertical="center" wrapText="1"/>
    </xf>
    <xf numFmtId="0" fontId="43" fillId="0" borderId="48" xfId="0" applyFont="1" applyBorder="1" applyAlignment="1">
      <alignment horizontal="left" vertical="center" wrapText="1"/>
    </xf>
    <xf numFmtId="0" fontId="43" fillId="0" borderId="49" xfId="0" applyFont="1" applyBorder="1" applyAlignment="1">
      <alignment horizontal="left" vertical="center" wrapText="1"/>
    </xf>
    <xf numFmtId="0" fontId="43" fillId="0" borderId="50" xfId="0" applyFont="1" applyBorder="1" applyAlignment="1">
      <alignment horizontal="left" vertical="center" wrapText="1"/>
    </xf>
    <xf numFmtId="0" fontId="43" fillId="0" borderId="51" xfId="0" applyFont="1" applyBorder="1" applyAlignment="1">
      <alignment horizontal="left" vertical="center" wrapText="1"/>
    </xf>
    <xf numFmtId="0" fontId="43" fillId="0" borderId="52" xfId="0" applyFont="1" applyBorder="1" applyAlignment="1">
      <alignment horizontal="left" vertical="center" wrapText="1"/>
    </xf>
    <xf numFmtId="0" fontId="43" fillId="0" borderId="53" xfId="0" applyFont="1" applyBorder="1" applyAlignment="1">
      <alignment horizontal="left" vertical="center" wrapText="1"/>
    </xf>
    <xf numFmtId="0" fontId="4" fillId="0" borderId="4" xfId="250" applyFont="1" applyBorder="1" applyAlignment="1">
      <alignment horizontal="center" vertical="center" wrapText="1"/>
    </xf>
    <xf numFmtId="0" fontId="32" fillId="4" borderId="5" xfId="0" applyFont="1" applyFill="1" applyBorder="1" applyAlignment="1">
      <alignment horizontal="center" vertical="center"/>
    </xf>
    <xf numFmtId="0" fontId="41" fillId="4" borderId="5" xfId="0" applyFont="1" applyFill="1" applyBorder="1" applyAlignment="1">
      <alignment horizontal="center" vertical="center"/>
    </xf>
    <xf numFmtId="0" fontId="42" fillId="0" borderId="0" xfId="0" applyFont="1" applyAlignment="1">
      <alignment horizontal="left" vertical="center" wrapText="1"/>
    </xf>
    <xf numFmtId="0" fontId="35" fillId="3" borderId="54" xfId="0" applyFont="1" applyFill="1" applyBorder="1" applyAlignment="1">
      <alignment horizontal="left"/>
    </xf>
    <xf numFmtId="0" fontId="35" fillId="3" borderId="9" xfId="0" applyFont="1" applyFill="1" applyBorder="1" applyAlignment="1">
      <alignment horizontal="left"/>
    </xf>
    <xf numFmtId="0" fontId="35" fillId="3" borderId="55" xfId="0" applyFont="1" applyFill="1" applyBorder="1" applyAlignment="1">
      <alignment horizontal="left"/>
    </xf>
    <xf numFmtId="0" fontId="8" fillId="0" borderId="3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3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5" xfId="0" applyFont="1" applyBorder="1" applyAlignment="1">
      <alignment horizontal="center" vertical="center" wrapText="1"/>
    </xf>
    <xf numFmtId="0" fontId="16" fillId="16" borderId="14" xfId="0" applyFont="1" applyFill="1" applyBorder="1" applyAlignment="1">
      <alignment horizontal="center" vertical="center" wrapText="1"/>
    </xf>
    <xf numFmtId="0" fontId="16" fillId="16" borderId="15" xfId="0" applyFont="1" applyFill="1" applyBorder="1" applyAlignment="1">
      <alignment horizontal="center" vertical="center" wrapText="1"/>
    </xf>
    <xf numFmtId="0" fontId="16" fillId="16" borderId="20" xfId="0" applyFont="1" applyFill="1" applyBorder="1" applyAlignment="1">
      <alignment horizontal="center" vertical="center" wrapText="1"/>
    </xf>
    <xf numFmtId="0" fontId="18" fillId="6" borderId="34" xfId="0" quotePrefix="1" applyFont="1" applyFill="1" applyBorder="1" applyAlignment="1">
      <alignment horizontal="center" vertical="center" wrapText="1"/>
    </xf>
    <xf numFmtId="0" fontId="18" fillId="6" borderId="19" xfId="0" quotePrefix="1" applyFont="1" applyFill="1" applyBorder="1" applyAlignment="1">
      <alignment horizontal="center" vertical="center" wrapText="1"/>
    </xf>
    <xf numFmtId="0" fontId="18" fillId="6" borderId="36" xfId="0" quotePrefix="1" applyFont="1" applyFill="1" applyBorder="1" applyAlignment="1">
      <alignment horizontal="center" vertical="center" wrapText="1"/>
    </xf>
    <xf numFmtId="0" fontId="44" fillId="6" borderId="2"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2" borderId="2" xfId="0" applyFont="1" applyFill="1" applyBorder="1" applyAlignment="1">
      <alignment horizontal="center" vertical="justify" wrapText="1"/>
    </xf>
    <xf numFmtId="0" fontId="6" fillId="2" borderId="0" xfId="0" applyFont="1" applyFill="1" applyAlignment="1">
      <alignment horizontal="center" vertical="justify" wrapText="1"/>
    </xf>
    <xf numFmtId="0" fontId="6" fillId="2" borderId="10" xfId="0" applyFont="1" applyFill="1" applyBorder="1" applyAlignment="1">
      <alignment horizontal="center" vertical="justify" wrapText="1"/>
    </xf>
    <xf numFmtId="0" fontId="6" fillId="2" borderId="35" xfId="0" applyFont="1" applyFill="1" applyBorder="1" applyAlignment="1">
      <alignment horizontal="center" vertical="justify" wrapText="1"/>
    </xf>
    <xf numFmtId="0" fontId="6" fillId="2" borderId="25" xfId="0" applyFont="1" applyFill="1" applyBorder="1" applyAlignment="1">
      <alignment horizontal="center" vertical="justify" wrapText="1"/>
    </xf>
    <xf numFmtId="0" fontId="6" fillId="2" borderId="40" xfId="0" applyFont="1" applyFill="1" applyBorder="1" applyAlignment="1">
      <alignment horizontal="center" vertical="justify" wrapText="1"/>
    </xf>
  </cellXfs>
  <cellStyles count="454">
    <cellStyle name="Comma 2" xfId="1" xr:uid="{00000000-0005-0000-0000-000000000000}"/>
    <cellStyle name="Hipervínculo" xfId="2" builtinId="8"/>
    <cellStyle name="Hipervínculo 2" xfId="3" xr:uid="{00000000-0005-0000-0000-000002000000}"/>
    <cellStyle name="Hipervínculo 2 2" xfId="4" xr:uid="{00000000-0005-0000-0000-000003000000}"/>
    <cellStyle name="Hipervínculo 3" xfId="5" xr:uid="{00000000-0005-0000-0000-000004000000}"/>
    <cellStyle name="Millares" xfId="6" builtinId="3"/>
    <cellStyle name="Millares [0] 10" xfId="7" xr:uid="{00000000-0005-0000-0000-000006000000}"/>
    <cellStyle name="Millares [0] 10 2" xfId="8" xr:uid="{00000000-0005-0000-0000-000007000000}"/>
    <cellStyle name="Millares [0] 11" xfId="9" xr:uid="{00000000-0005-0000-0000-000008000000}"/>
    <cellStyle name="Millares [0] 12" xfId="10" xr:uid="{00000000-0005-0000-0000-000009000000}"/>
    <cellStyle name="Millares [0] 13" xfId="11" xr:uid="{00000000-0005-0000-0000-00000A000000}"/>
    <cellStyle name="Millares [0] 2" xfId="12" xr:uid="{00000000-0005-0000-0000-00000B000000}"/>
    <cellStyle name="Millares [0] 2 2" xfId="13" xr:uid="{00000000-0005-0000-0000-00000C000000}"/>
    <cellStyle name="Millares [0] 2 3" xfId="14" xr:uid="{00000000-0005-0000-0000-00000D000000}"/>
    <cellStyle name="Millares [0] 2 4" xfId="15" xr:uid="{00000000-0005-0000-0000-00000E000000}"/>
    <cellStyle name="Millares [0] 2 4 2" xfId="16" xr:uid="{00000000-0005-0000-0000-00000F000000}"/>
    <cellStyle name="Millares [0] 2 4 2 2" xfId="17" xr:uid="{00000000-0005-0000-0000-000010000000}"/>
    <cellStyle name="Millares [0] 2 4 2 3" xfId="18" xr:uid="{00000000-0005-0000-0000-000011000000}"/>
    <cellStyle name="Millares [0] 3" xfId="19" xr:uid="{00000000-0005-0000-0000-000012000000}"/>
    <cellStyle name="Millares [0] 3 2" xfId="20" xr:uid="{00000000-0005-0000-0000-000013000000}"/>
    <cellStyle name="Millares [0] 3 3" xfId="21" xr:uid="{00000000-0005-0000-0000-000014000000}"/>
    <cellStyle name="Millares [0] 4" xfId="22" xr:uid="{00000000-0005-0000-0000-000015000000}"/>
    <cellStyle name="Millares [0] 4 2" xfId="23" xr:uid="{00000000-0005-0000-0000-000016000000}"/>
    <cellStyle name="Millares [0] 5" xfId="24" xr:uid="{00000000-0005-0000-0000-000017000000}"/>
    <cellStyle name="Millares [0] 5 2" xfId="25" xr:uid="{00000000-0005-0000-0000-000018000000}"/>
    <cellStyle name="Millares [0] 5 3" xfId="26" xr:uid="{00000000-0005-0000-0000-000019000000}"/>
    <cellStyle name="Millares [0] 6" xfId="27" xr:uid="{00000000-0005-0000-0000-00001A000000}"/>
    <cellStyle name="Millares [0] 6 2" xfId="28" xr:uid="{00000000-0005-0000-0000-00001B000000}"/>
    <cellStyle name="Millares [0] 7" xfId="29" xr:uid="{00000000-0005-0000-0000-00001C000000}"/>
    <cellStyle name="Millares [0] 7 2" xfId="30" xr:uid="{00000000-0005-0000-0000-00001D000000}"/>
    <cellStyle name="Millares [0] 8" xfId="31" xr:uid="{00000000-0005-0000-0000-00001E000000}"/>
    <cellStyle name="Millares [0] 8 2" xfId="32" xr:uid="{00000000-0005-0000-0000-00001F000000}"/>
    <cellStyle name="Millares [0] 9" xfId="33" xr:uid="{00000000-0005-0000-0000-000020000000}"/>
    <cellStyle name="Millares [0] 9 2" xfId="34" xr:uid="{00000000-0005-0000-0000-000021000000}"/>
    <cellStyle name="Millares 10" xfId="35" xr:uid="{00000000-0005-0000-0000-000022000000}"/>
    <cellStyle name="Millares 10 2" xfId="36" xr:uid="{00000000-0005-0000-0000-000023000000}"/>
    <cellStyle name="Millares 10 3" xfId="37" xr:uid="{00000000-0005-0000-0000-000024000000}"/>
    <cellStyle name="Millares 11" xfId="38" xr:uid="{00000000-0005-0000-0000-000025000000}"/>
    <cellStyle name="Millares 11 2" xfId="39" xr:uid="{00000000-0005-0000-0000-000026000000}"/>
    <cellStyle name="Millares 11 3" xfId="40" xr:uid="{00000000-0005-0000-0000-000027000000}"/>
    <cellStyle name="Millares 12" xfId="41" xr:uid="{00000000-0005-0000-0000-000028000000}"/>
    <cellStyle name="Millares 12 2" xfId="42" xr:uid="{00000000-0005-0000-0000-000029000000}"/>
    <cellStyle name="Millares 12 3" xfId="43" xr:uid="{00000000-0005-0000-0000-00002A000000}"/>
    <cellStyle name="Millares 13" xfId="44" xr:uid="{00000000-0005-0000-0000-00002B000000}"/>
    <cellStyle name="Millares 13 2" xfId="45" xr:uid="{00000000-0005-0000-0000-00002C000000}"/>
    <cellStyle name="Millares 14" xfId="46" xr:uid="{00000000-0005-0000-0000-00002D000000}"/>
    <cellStyle name="Millares 14 2" xfId="47" xr:uid="{00000000-0005-0000-0000-00002E000000}"/>
    <cellStyle name="Millares 15" xfId="48" xr:uid="{00000000-0005-0000-0000-00002F000000}"/>
    <cellStyle name="Millares 16" xfId="49" xr:uid="{00000000-0005-0000-0000-000030000000}"/>
    <cellStyle name="Millares 17" xfId="50" xr:uid="{00000000-0005-0000-0000-000031000000}"/>
    <cellStyle name="Millares 2" xfId="51" xr:uid="{00000000-0005-0000-0000-000032000000}"/>
    <cellStyle name="Millares 2 10" xfId="52" xr:uid="{00000000-0005-0000-0000-000033000000}"/>
    <cellStyle name="Millares 2 10 2" xfId="53" xr:uid="{00000000-0005-0000-0000-000034000000}"/>
    <cellStyle name="Millares 2 10 3" xfId="54" xr:uid="{00000000-0005-0000-0000-000035000000}"/>
    <cellStyle name="Millares 2 2" xfId="55" xr:uid="{00000000-0005-0000-0000-000036000000}"/>
    <cellStyle name="Millares 2 2 2" xfId="56" xr:uid="{00000000-0005-0000-0000-000037000000}"/>
    <cellStyle name="Millares 2 2 2 2" xfId="57" xr:uid="{00000000-0005-0000-0000-000038000000}"/>
    <cellStyle name="Millares 2 2 2 3" xfId="58" xr:uid="{00000000-0005-0000-0000-000039000000}"/>
    <cellStyle name="Millares 2 2 3" xfId="59" xr:uid="{00000000-0005-0000-0000-00003A000000}"/>
    <cellStyle name="Millares 2 2 4" xfId="60" xr:uid="{00000000-0005-0000-0000-00003B000000}"/>
    <cellStyle name="Millares 2 2 4 2" xfId="61" xr:uid="{00000000-0005-0000-0000-00003C000000}"/>
    <cellStyle name="Millares 2 2 5" xfId="62" xr:uid="{00000000-0005-0000-0000-00003D000000}"/>
    <cellStyle name="Millares 2 2 5 2" xfId="63" xr:uid="{00000000-0005-0000-0000-00003E000000}"/>
    <cellStyle name="Millares 2 2 6" xfId="64" xr:uid="{00000000-0005-0000-0000-00003F000000}"/>
    <cellStyle name="Millares 2 2 7" xfId="65" xr:uid="{00000000-0005-0000-0000-000040000000}"/>
    <cellStyle name="Millares 2 3" xfId="66" xr:uid="{00000000-0005-0000-0000-000041000000}"/>
    <cellStyle name="Millares 2 3 2" xfId="67" xr:uid="{00000000-0005-0000-0000-000042000000}"/>
    <cellStyle name="Millares 2 3 3" xfId="68" xr:uid="{00000000-0005-0000-0000-000043000000}"/>
    <cellStyle name="Millares 2 4" xfId="69" xr:uid="{00000000-0005-0000-0000-000044000000}"/>
    <cellStyle name="Millares 2 5" xfId="70" xr:uid="{00000000-0005-0000-0000-000045000000}"/>
    <cellStyle name="Millares 2 6" xfId="71" xr:uid="{00000000-0005-0000-0000-000046000000}"/>
    <cellStyle name="Millares 2 7" xfId="72" xr:uid="{00000000-0005-0000-0000-000047000000}"/>
    <cellStyle name="Millares 2 8" xfId="73" xr:uid="{00000000-0005-0000-0000-000048000000}"/>
    <cellStyle name="Millares 3" xfId="74" xr:uid="{00000000-0005-0000-0000-000049000000}"/>
    <cellStyle name="Millares 3 2" xfId="75" xr:uid="{00000000-0005-0000-0000-00004A000000}"/>
    <cellStyle name="Millares 3 2 2" xfId="76" xr:uid="{00000000-0005-0000-0000-00004B000000}"/>
    <cellStyle name="Millares 3 2 3" xfId="77" xr:uid="{00000000-0005-0000-0000-00004C000000}"/>
    <cellStyle name="Millares 3 3" xfId="78" xr:uid="{00000000-0005-0000-0000-00004D000000}"/>
    <cellStyle name="Millares 3 4" xfId="79" xr:uid="{00000000-0005-0000-0000-00004E000000}"/>
    <cellStyle name="Millares 34" xfId="80" xr:uid="{00000000-0005-0000-0000-00004F000000}"/>
    <cellStyle name="Millares 34 2" xfId="81" xr:uid="{00000000-0005-0000-0000-000050000000}"/>
    <cellStyle name="Millares 34 3" xfId="82" xr:uid="{00000000-0005-0000-0000-000051000000}"/>
    <cellStyle name="Millares 4" xfId="83" xr:uid="{00000000-0005-0000-0000-000052000000}"/>
    <cellStyle name="Millares 4 2" xfId="84" xr:uid="{00000000-0005-0000-0000-000053000000}"/>
    <cellStyle name="Millares 4 3" xfId="85" xr:uid="{00000000-0005-0000-0000-000054000000}"/>
    <cellStyle name="Millares 5" xfId="86" xr:uid="{00000000-0005-0000-0000-000055000000}"/>
    <cellStyle name="Millares 6" xfId="87" xr:uid="{00000000-0005-0000-0000-000056000000}"/>
    <cellStyle name="Millares 6 2" xfId="88" xr:uid="{00000000-0005-0000-0000-000057000000}"/>
    <cellStyle name="Millares 6 3" xfId="89" xr:uid="{00000000-0005-0000-0000-000058000000}"/>
    <cellStyle name="Millares 7" xfId="90" xr:uid="{00000000-0005-0000-0000-000059000000}"/>
    <cellStyle name="Millares 7 2" xfId="91" xr:uid="{00000000-0005-0000-0000-00005A000000}"/>
    <cellStyle name="Millares 7 3" xfId="92" xr:uid="{00000000-0005-0000-0000-00005B000000}"/>
    <cellStyle name="Millares 8" xfId="93" xr:uid="{00000000-0005-0000-0000-00005C000000}"/>
    <cellStyle name="Millares 8 2" xfId="94" xr:uid="{00000000-0005-0000-0000-00005D000000}"/>
    <cellStyle name="Millares 8 3" xfId="95" xr:uid="{00000000-0005-0000-0000-00005E000000}"/>
    <cellStyle name="Millares 9" xfId="96" xr:uid="{00000000-0005-0000-0000-00005F000000}"/>
    <cellStyle name="Millares 9 2" xfId="97" xr:uid="{00000000-0005-0000-0000-000060000000}"/>
    <cellStyle name="Millares 9 3" xfId="98" xr:uid="{00000000-0005-0000-0000-000061000000}"/>
    <cellStyle name="Moneda" xfId="99" builtinId="4"/>
    <cellStyle name="Moneda [0] 10" xfId="100" xr:uid="{00000000-0005-0000-0000-000063000000}"/>
    <cellStyle name="Moneda [0] 10 2" xfId="101" xr:uid="{00000000-0005-0000-0000-000064000000}"/>
    <cellStyle name="Moneda [0] 11" xfId="102" xr:uid="{00000000-0005-0000-0000-000065000000}"/>
    <cellStyle name="Moneda [0] 11 2" xfId="103" xr:uid="{00000000-0005-0000-0000-000066000000}"/>
    <cellStyle name="Moneda [0] 11 3" xfId="104" xr:uid="{00000000-0005-0000-0000-000067000000}"/>
    <cellStyle name="Moneda [0] 12" xfId="105" xr:uid="{00000000-0005-0000-0000-000068000000}"/>
    <cellStyle name="Moneda [0] 12 2" xfId="106" xr:uid="{00000000-0005-0000-0000-000069000000}"/>
    <cellStyle name="Moneda [0] 12 3" xfId="107" xr:uid="{00000000-0005-0000-0000-00006A000000}"/>
    <cellStyle name="Moneda [0] 13" xfId="108" xr:uid="{00000000-0005-0000-0000-00006B000000}"/>
    <cellStyle name="Moneda [0] 13 2" xfId="109" xr:uid="{00000000-0005-0000-0000-00006C000000}"/>
    <cellStyle name="Moneda [0] 14" xfId="110" xr:uid="{00000000-0005-0000-0000-00006D000000}"/>
    <cellStyle name="Moneda [0] 14 2" xfId="111" xr:uid="{00000000-0005-0000-0000-00006E000000}"/>
    <cellStyle name="Moneda [0] 14 3" xfId="112" xr:uid="{00000000-0005-0000-0000-00006F000000}"/>
    <cellStyle name="Moneda [0] 15" xfId="113" xr:uid="{00000000-0005-0000-0000-000070000000}"/>
    <cellStyle name="Moneda [0] 15 2" xfId="114" xr:uid="{00000000-0005-0000-0000-000071000000}"/>
    <cellStyle name="Moneda [0] 16" xfId="115" xr:uid="{00000000-0005-0000-0000-000072000000}"/>
    <cellStyle name="Moneda [0] 16 2" xfId="116" xr:uid="{00000000-0005-0000-0000-000073000000}"/>
    <cellStyle name="Moneda [0] 16 3" xfId="117" xr:uid="{00000000-0005-0000-0000-000074000000}"/>
    <cellStyle name="Moneda [0] 17" xfId="118" xr:uid="{00000000-0005-0000-0000-000075000000}"/>
    <cellStyle name="Moneda [0] 17 2" xfId="119" xr:uid="{00000000-0005-0000-0000-000076000000}"/>
    <cellStyle name="Moneda [0] 18" xfId="120" xr:uid="{00000000-0005-0000-0000-000077000000}"/>
    <cellStyle name="Moneda [0] 18 2" xfId="121" xr:uid="{00000000-0005-0000-0000-000078000000}"/>
    <cellStyle name="Moneda [0] 19" xfId="122" xr:uid="{00000000-0005-0000-0000-000079000000}"/>
    <cellStyle name="Moneda [0] 2" xfId="123" xr:uid="{00000000-0005-0000-0000-00007A000000}"/>
    <cellStyle name="Moneda [0] 2 10" xfId="124" xr:uid="{00000000-0005-0000-0000-00007B000000}"/>
    <cellStyle name="Moneda [0] 2 11" xfId="125" xr:uid="{00000000-0005-0000-0000-00007C000000}"/>
    <cellStyle name="Moneda [0] 2 12" xfId="126" xr:uid="{00000000-0005-0000-0000-00007D000000}"/>
    <cellStyle name="Moneda [0] 2 13" xfId="127" xr:uid="{00000000-0005-0000-0000-00007E000000}"/>
    <cellStyle name="Moneda [0] 2 2" xfId="128" xr:uid="{00000000-0005-0000-0000-00007F000000}"/>
    <cellStyle name="Moneda [0] 2 2 2" xfId="129" xr:uid="{00000000-0005-0000-0000-000080000000}"/>
    <cellStyle name="Moneda [0] 2 2 3" xfId="130" xr:uid="{00000000-0005-0000-0000-000081000000}"/>
    <cellStyle name="Moneda [0] 2 3" xfId="131" xr:uid="{00000000-0005-0000-0000-000082000000}"/>
    <cellStyle name="Moneda [0] 2 3 2" xfId="132" xr:uid="{00000000-0005-0000-0000-000083000000}"/>
    <cellStyle name="Moneda [0] 2 4" xfId="133" xr:uid="{00000000-0005-0000-0000-000084000000}"/>
    <cellStyle name="Moneda [0] 2 4 2" xfId="134" xr:uid="{00000000-0005-0000-0000-000085000000}"/>
    <cellStyle name="Moneda [0] 2 5" xfId="135" xr:uid="{00000000-0005-0000-0000-000086000000}"/>
    <cellStyle name="Moneda [0] 2 5 2" xfId="136" xr:uid="{00000000-0005-0000-0000-000087000000}"/>
    <cellStyle name="Moneda [0] 2 5 3" xfId="137" xr:uid="{00000000-0005-0000-0000-000088000000}"/>
    <cellStyle name="Moneda [0] 2 6" xfId="138" xr:uid="{00000000-0005-0000-0000-000089000000}"/>
    <cellStyle name="Moneda [0] 2 6 2" xfId="139" xr:uid="{00000000-0005-0000-0000-00008A000000}"/>
    <cellStyle name="Moneda [0] 2 6 2 2" xfId="140" xr:uid="{00000000-0005-0000-0000-00008B000000}"/>
    <cellStyle name="Moneda [0] 2 6 3" xfId="141" xr:uid="{00000000-0005-0000-0000-00008C000000}"/>
    <cellStyle name="Moneda [0] 2 7" xfId="142" xr:uid="{00000000-0005-0000-0000-00008D000000}"/>
    <cellStyle name="Moneda [0] 2 7 2" xfId="143" xr:uid="{00000000-0005-0000-0000-00008E000000}"/>
    <cellStyle name="Moneda [0] 2 8" xfId="144" xr:uid="{00000000-0005-0000-0000-00008F000000}"/>
    <cellStyle name="Moneda [0] 2 8 2" xfId="145" xr:uid="{00000000-0005-0000-0000-000090000000}"/>
    <cellStyle name="Moneda [0] 2 9" xfId="146" xr:uid="{00000000-0005-0000-0000-000091000000}"/>
    <cellStyle name="Moneda [0] 2 9 2" xfId="147" xr:uid="{00000000-0005-0000-0000-000092000000}"/>
    <cellStyle name="Moneda [0] 20" xfId="148" xr:uid="{00000000-0005-0000-0000-000093000000}"/>
    <cellStyle name="Moneda [0] 21" xfId="149" xr:uid="{00000000-0005-0000-0000-000094000000}"/>
    <cellStyle name="Moneda [0] 22" xfId="150" xr:uid="{00000000-0005-0000-0000-000095000000}"/>
    <cellStyle name="Moneda [0] 28" xfId="151" xr:uid="{00000000-0005-0000-0000-000096000000}"/>
    <cellStyle name="Moneda [0] 28 2" xfId="152" xr:uid="{00000000-0005-0000-0000-000097000000}"/>
    <cellStyle name="Moneda [0] 3" xfId="153" xr:uid="{00000000-0005-0000-0000-000098000000}"/>
    <cellStyle name="Moneda [0] 3 2" xfId="154" xr:uid="{00000000-0005-0000-0000-000099000000}"/>
    <cellStyle name="Moneda [0] 3 3" xfId="155" xr:uid="{00000000-0005-0000-0000-00009A000000}"/>
    <cellStyle name="Moneda [0] 4" xfId="156" xr:uid="{00000000-0005-0000-0000-00009B000000}"/>
    <cellStyle name="Moneda [0] 4 2" xfId="157" xr:uid="{00000000-0005-0000-0000-00009C000000}"/>
    <cellStyle name="Moneda [0] 4 2 2" xfId="158" xr:uid="{00000000-0005-0000-0000-00009D000000}"/>
    <cellStyle name="Moneda [0] 4 2 3" xfId="159" xr:uid="{00000000-0005-0000-0000-00009E000000}"/>
    <cellStyle name="Moneda [0] 4 3" xfId="160" xr:uid="{00000000-0005-0000-0000-00009F000000}"/>
    <cellStyle name="Moneda [0] 4 4" xfId="161" xr:uid="{00000000-0005-0000-0000-0000A0000000}"/>
    <cellStyle name="Moneda [0] 5" xfId="162" xr:uid="{00000000-0005-0000-0000-0000A1000000}"/>
    <cellStyle name="Moneda [0] 5 2" xfId="163" xr:uid="{00000000-0005-0000-0000-0000A2000000}"/>
    <cellStyle name="Moneda [0] 5 3" xfId="164" xr:uid="{00000000-0005-0000-0000-0000A3000000}"/>
    <cellStyle name="Moneda [0] 6" xfId="165" xr:uid="{00000000-0005-0000-0000-0000A4000000}"/>
    <cellStyle name="Moneda [0] 6 2" xfId="166" xr:uid="{00000000-0005-0000-0000-0000A5000000}"/>
    <cellStyle name="Moneda [0] 7" xfId="167" xr:uid="{00000000-0005-0000-0000-0000A6000000}"/>
    <cellStyle name="Moneda [0] 7 2" xfId="168" xr:uid="{00000000-0005-0000-0000-0000A7000000}"/>
    <cellStyle name="Moneda [0] 7 3" xfId="169" xr:uid="{00000000-0005-0000-0000-0000A8000000}"/>
    <cellStyle name="Moneda [0] 8" xfId="170" xr:uid="{00000000-0005-0000-0000-0000A9000000}"/>
    <cellStyle name="Moneda [0] 8 2" xfId="171" xr:uid="{00000000-0005-0000-0000-0000AA000000}"/>
    <cellStyle name="Moneda [0] 8 2 2" xfId="172" xr:uid="{00000000-0005-0000-0000-0000AB000000}"/>
    <cellStyle name="Moneda [0] 8 3" xfId="173" xr:uid="{00000000-0005-0000-0000-0000AC000000}"/>
    <cellStyle name="Moneda [0] 9" xfId="174" xr:uid="{00000000-0005-0000-0000-0000AD000000}"/>
    <cellStyle name="Moneda [0] 9 2" xfId="175" xr:uid="{00000000-0005-0000-0000-0000AE000000}"/>
    <cellStyle name="Moneda 10" xfId="176" xr:uid="{00000000-0005-0000-0000-0000AF000000}"/>
    <cellStyle name="Moneda 10 2" xfId="177" xr:uid="{00000000-0005-0000-0000-0000B0000000}"/>
    <cellStyle name="Moneda 11" xfId="178" xr:uid="{00000000-0005-0000-0000-0000B1000000}"/>
    <cellStyle name="Moneda 11 2" xfId="179" xr:uid="{00000000-0005-0000-0000-0000B2000000}"/>
    <cellStyle name="Moneda 11 3" xfId="180" xr:uid="{00000000-0005-0000-0000-0000B3000000}"/>
    <cellStyle name="Moneda 12" xfId="181" xr:uid="{00000000-0005-0000-0000-0000B4000000}"/>
    <cellStyle name="Moneda 12 2" xfId="182" xr:uid="{00000000-0005-0000-0000-0000B5000000}"/>
    <cellStyle name="Moneda 13" xfId="183" xr:uid="{00000000-0005-0000-0000-0000B6000000}"/>
    <cellStyle name="Moneda 13 2" xfId="184" xr:uid="{00000000-0005-0000-0000-0000B7000000}"/>
    <cellStyle name="Moneda 14" xfId="185" xr:uid="{00000000-0005-0000-0000-0000B8000000}"/>
    <cellStyle name="Moneda 14 2" xfId="186" xr:uid="{00000000-0005-0000-0000-0000B9000000}"/>
    <cellStyle name="Moneda 15" xfId="187" xr:uid="{00000000-0005-0000-0000-0000BA000000}"/>
    <cellStyle name="Moneda 15 2" xfId="188" xr:uid="{00000000-0005-0000-0000-0000BB000000}"/>
    <cellStyle name="Moneda 16" xfId="189" xr:uid="{00000000-0005-0000-0000-0000BC000000}"/>
    <cellStyle name="Moneda 16 2" xfId="190" xr:uid="{00000000-0005-0000-0000-0000BD000000}"/>
    <cellStyle name="Moneda 17" xfId="191" xr:uid="{00000000-0005-0000-0000-0000BE000000}"/>
    <cellStyle name="Moneda 17 2" xfId="192" xr:uid="{00000000-0005-0000-0000-0000BF000000}"/>
    <cellStyle name="Moneda 18" xfId="193" xr:uid="{00000000-0005-0000-0000-0000C0000000}"/>
    <cellStyle name="Moneda 18 2" xfId="194" xr:uid="{00000000-0005-0000-0000-0000C1000000}"/>
    <cellStyle name="Moneda 19" xfId="195" xr:uid="{00000000-0005-0000-0000-0000C2000000}"/>
    <cellStyle name="Moneda 19 2" xfId="196" xr:uid="{00000000-0005-0000-0000-0000C3000000}"/>
    <cellStyle name="Moneda 2" xfId="197" xr:uid="{00000000-0005-0000-0000-0000C4000000}"/>
    <cellStyle name="Moneda 2 2" xfId="198" xr:uid="{00000000-0005-0000-0000-0000C5000000}"/>
    <cellStyle name="Moneda 2 3" xfId="199" xr:uid="{00000000-0005-0000-0000-0000C6000000}"/>
    <cellStyle name="Moneda 2 4" xfId="200" xr:uid="{00000000-0005-0000-0000-0000C7000000}"/>
    <cellStyle name="Moneda 2 4 2" xfId="201" xr:uid="{00000000-0005-0000-0000-0000C8000000}"/>
    <cellStyle name="Moneda 2 4 3" xfId="202" xr:uid="{00000000-0005-0000-0000-0000C9000000}"/>
    <cellStyle name="Moneda 2 5" xfId="203" xr:uid="{00000000-0005-0000-0000-0000CA000000}"/>
    <cellStyle name="Moneda 2 5 2" xfId="204" xr:uid="{00000000-0005-0000-0000-0000CB000000}"/>
    <cellStyle name="Moneda 2 5 2 2" xfId="205" xr:uid="{00000000-0005-0000-0000-0000CC000000}"/>
    <cellStyle name="Moneda 20" xfId="206" xr:uid="{00000000-0005-0000-0000-0000CD000000}"/>
    <cellStyle name="Moneda 20 2" xfId="207" xr:uid="{00000000-0005-0000-0000-0000CE000000}"/>
    <cellStyle name="Moneda 21" xfId="208" xr:uid="{00000000-0005-0000-0000-0000CF000000}"/>
    <cellStyle name="Moneda 21 2" xfId="209" xr:uid="{00000000-0005-0000-0000-0000D0000000}"/>
    <cellStyle name="Moneda 22" xfId="210" xr:uid="{00000000-0005-0000-0000-0000D1000000}"/>
    <cellStyle name="Moneda 22 2" xfId="211" xr:uid="{00000000-0005-0000-0000-0000D2000000}"/>
    <cellStyle name="Moneda 23" xfId="212" xr:uid="{00000000-0005-0000-0000-0000D3000000}"/>
    <cellStyle name="Moneda 23 2" xfId="213" xr:uid="{00000000-0005-0000-0000-0000D4000000}"/>
    <cellStyle name="Moneda 24" xfId="214" xr:uid="{00000000-0005-0000-0000-0000D5000000}"/>
    <cellStyle name="Moneda 24 2" xfId="215" xr:uid="{00000000-0005-0000-0000-0000D6000000}"/>
    <cellStyle name="Moneda 25" xfId="216" xr:uid="{00000000-0005-0000-0000-0000D7000000}"/>
    <cellStyle name="Moneda 29 2" xfId="217" xr:uid="{00000000-0005-0000-0000-0000D8000000}"/>
    <cellStyle name="Moneda 3" xfId="218" xr:uid="{00000000-0005-0000-0000-0000D9000000}"/>
    <cellStyle name="Moneda 3 2" xfId="219" xr:uid="{00000000-0005-0000-0000-0000DA000000}"/>
    <cellStyle name="Moneda 3 2 2" xfId="220" xr:uid="{00000000-0005-0000-0000-0000DB000000}"/>
    <cellStyle name="Moneda 3 3" xfId="221" xr:uid="{00000000-0005-0000-0000-0000DC000000}"/>
    <cellStyle name="Moneda 3 3 2" xfId="222" xr:uid="{00000000-0005-0000-0000-0000DD000000}"/>
    <cellStyle name="Moneda 3 3 3" xfId="223" xr:uid="{00000000-0005-0000-0000-0000DE000000}"/>
    <cellStyle name="Moneda 33" xfId="224" xr:uid="{00000000-0005-0000-0000-0000DF000000}"/>
    <cellStyle name="Moneda 33 2" xfId="225" xr:uid="{00000000-0005-0000-0000-0000E0000000}"/>
    <cellStyle name="Moneda 4" xfId="226" xr:uid="{00000000-0005-0000-0000-0000E1000000}"/>
    <cellStyle name="Moneda 4 2" xfId="227" xr:uid="{00000000-0005-0000-0000-0000E2000000}"/>
    <cellStyle name="Moneda 5" xfId="228" xr:uid="{00000000-0005-0000-0000-0000E3000000}"/>
    <cellStyle name="Moneda 5 2" xfId="229" xr:uid="{00000000-0005-0000-0000-0000E4000000}"/>
    <cellStyle name="Moneda 6" xfId="230" xr:uid="{00000000-0005-0000-0000-0000E5000000}"/>
    <cellStyle name="Moneda 6 2" xfId="231" xr:uid="{00000000-0005-0000-0000-0000E6000000}"/>
    <cellStyle name="Moneda 6 3" xfId="232" xr:uid="{00000000-0005-0000-0000-0000E7000000}"/>
    <cellStyle name="Moneda 6 3 2" xfId="233" xr:uid="{00000000-0005-0000-0000-0000E8000000}"/>
    <cellStyle name="Moneda 7" xfId="234" xr:uid="{00000000-0005-0000-0000-0000E9000000}"/>
    <cellStyle name="Moneda 7 2" xfId="235" xr:uid="{00000000-0005-0000-0000-0000EA000000}"/>
    <cellStyle name="Moneda 7 2 2" xfId="236" xr:uid="{00000000-0005-0000-0000-0000EB000000}"/>
    <cellStyle name="Moneda 7 2 2 2" xfId="237" xr:uid="{00000000-0005-0000-0000-0000EC000000}"/>
    <cellStyle name="Moneda 7 2 3" xfId="238" xr:uid="{00000000-0005-0000-0000-0000ED000000}"/>
    <cellStyle name="Moneda 7 3" xfId="239" xr:uid="{00000000-0005-0000-0000-0000EE000000}"/>
    <cellStyle name="Moneda 8" xfId="240" xr:uid="{00000000-0005-0000-0000-0000EF000000}"/>
    <cellStyle name="Moneda 8 2" xfId="241" xr:uid="{00000000-0005-0000-0000-0000F0000000}"/>
    <cellStyle name="Moneda 9" xfId="242" xr:uid="{00000000-0005-0000-0000-0000F1000000}"/>
    <cellStyle name="Moneda 9 2" xfId="243" xr:uid="{00000000-0005-0000-0000-0000F2000000}"/>
    <cellStyle name="Moneda 9 2 2" xfId="244" xr:uid="{00000000-0005-0000-0000-0000F3000000}"/>
    <cellStyle name="Moneda 9 2 2 2" xfId="245" xr:uid="{00000000-0005-0000-0000-0000F4000000}"/>
    <cellStyle name="Moneda 9 2 3" xfId="246" xr:uid="{00000000-0005-0000-0000-0000F5000000}"/>
    <cellStyle name="Moneda 9 3" xfId="247" xr:uid="{00000000-0005-0000-0000-0000F6000000}"/>
    <cellStyle name="Moneda 9 4" xfId="248" xr:uid="{00000000-0005-0000-0000-0000F7000000}"/>
    <cellStyle name="Normal" xfId="0" builtinId="0"/>
    <cellStyle name="Normal 10" xfId="249" xr:uid="{00000000-0005-0000-0000-0000F9000000}"/>
    <cellStyle name="Normal 10 10 2" xfId="250" xr:uid="{00000000-0005-0000-0000-0000FA000000}"/>
    <cellStyle name="Normal 11" xfId="251" xr:uid="{00000000-0005-0000-0000-0000FB000000}"/>
    <cellStyle name="Normal 11 2" xfId="252" xr:uid="{00000000-0005-0000-0000-0000FC000000}"/>
    <cellStyle name="Normal 11 45 10" xfId="253" xr:uid="{00000000-0005-0000-0000-0000FD000000}"/>
    <cellStyle name="Normal 11 45 10 2" xfId="254" xr:uid="{00000000-0005-0000-0000-0000FE000000}"/>
    <cellStyle name="Normal 11 45 10 2 2" xfId="255" xr:uid="{00000000-0005-0000-0000-0000FF000000}"/>
    <cellStyle name="Normal 11 45 10 3" xfId="256" xr:uid="{00000000-0005-0000-0000-000000010000}"/>
    <cellStyle name="Normal 11 45 10 4" xfId="257" xr:uid="{00000000-0005-0000-0000-000001010000}"/>
    <cellStyle name="Normal 11 45 9 2 2" xfId="258" xr:uid="{00000000-0005-0000-0000-000002010000}"/>
    <cellStyle name="Normal 11 45 9 2 2 2" xfId="259" xr:uid="{00000000-0005-0000-0000-000003010000}"/>
    <cellStyle name="Normal 12" xfId="260" xr:uid="{00000000-0005-0000-0000-000004010000}"/>
    <cellStyle name="Normal 12 2" xfId="261" xr:uid="{00000000-0005-0000-0000-000005010000}"/>
    <cellStyle name="Normal 13" xfId="262" xr:uid="{00000000-0005-0000-0000-000006010000}"/>
    <cellStyle name="Normal 13 10" xfId="263" xr:uid="{00000000-0005-0000-0000-000007010000}"/>
    <cellStyle name="Normal 13 10 2" xfId="264" xr:uid="{00000000-0005-0000-0000-000008010000}"/>
    <cellStyle name="Normal 13 11" xfId="265" xr:uid="{00000000-0005-0000-0000-000009010000}"/>
    <cellStyle name="Normal 13 12" xfId="266" xr:uid="{00000000-0005-0000-0000-00000A010000}"/>
    <cellStyle name="Normal 13 13" xfId="267" xr:uid="{00000000-0005-0000-0000-00000B010000}"/>
    <cellStyle name="Normal 13 14" xfId="268" xr:uid="{00000000-0005-0000-0000-00000C010000}"/>
    <cellStyle name="Normal 13 2" xfId="269" xr:uid="{00000000-0005-0000-0000-00000D010000}"/>
    <cellStyle name="Normal 13 2 2" xfId="270" xr:uid="{00000000-0005-0000-0000-00000E010000}"/>
    <cellStyle name="Normal 13 3" xfId="271" xr:uid="{00000000-0005-0000-0000-00000F010000}"/>
    <cellStyle name="Normal 13 3 2" xfId="272" xr:uid="{00000000-0005-0000-0000-000010010000}"/>
    <cellStyle name="Normal 13 3 2 2" xfId="273" xr:uid="{00000000-0005-0000-0000-000011010000}"/>
    <cellStyle name="Normal 13 3 3" xfId="274" xr:uid="{00000000-0005-0000-0000-000012010000}"/>
    <cellStyle name="Normal 13 4" xfId="275" xr:uid="{00000000-0005-0000-0000-000013010000}"/>
    <cellStyle name="Normal 13 4 2" xfId="276" xr:uid="{00000000-0005-0000-0000-000014010000}"/>
    <cellStyle name="Normal 13 5" xfId="277" xr:uid="{00000000-0005-0000-0000-000015010000}"/>
    <cellStyle name="Normal 13 5 2" xfId="278" xr:uid="{00000000-0005-0000-0000-000016010000}"/>
    <cellStyle name="Normal 13 6" xfId="279" xr:uid="{00000000-0005-0000-0000-000017010000}"/>
    <cellStyle name="Normal 13 6 2" xfId="280" xr:uid="{00000000-0005-0000-0000-000018010000}"/>
    <cellStyle name="Normal 13 7" xfId="281" xr:uid="{00000000-0005-0000-0000-000019010000}"/>
    <cellStyle name="Normal 13 7 2" xfId="282" xr:uid="{00000000-0005-0000-0000-00001A010000}"/>
    <cellStyle name="Normal 13 8" xfId="283" xr:uid="{00000000-0005-0000-0000-00001B010000}"/>
    <cellStyle name="Normal 13 8 2" xfId="284" xr:uid="{00000000-0005-0000-0000-00001C010000}"/>
    <cellStyle name="Normal 13 9" xfId="285" xr:uid="{00000000-0005-0000-0000-00001D010000}"/>
    <cellStyle name="Normal 13 9 2" xfId="286" xr:uid="{00000000-0005-0000-0000-00001E010000}"/>
    <cellStyle name="Normal 14" xfId="287" xr:uid="{00000000-0005-0000-0000-00001F010000}"/>
    <cellStyle name="Normal 14 2" xfId="288" xr:uid="{00000000-0005-0000-0000-000020010000}"/>
    <cellStyle name="Normal 15" xfId="289" xr:uid="{00000000-0005-0000-0000-000021010000}"/>
    <cellStyle name="Normal 15 2" xfId="290" xr:uid="{00000000-0005-0000-0000-000022010000}"/>
    <cellStyle name="Normal 16" xfId="291" xr:uid="{00000000-0005-0000-0000-000023010000}"/>
    <cellStyle name="Normal 16 2" xfId="292" xr:uid="{00000000-0005-0000-0000-000024010000}"/>
    <cellStyle name="Normal 16 2 2" xfId="293" xr:uid="{00000000-0005-0000-0000-000025010000}"/>
    <cellStyle name="Normal 16 3" xfId="294" xr:uid="{00000000-0005-0000-0000-000026010000}"/>
    <cellStyle name="Normal 16 3 2" xfId="295" xr:uid="{00000000-0005-0000-0000-000027010000}"/>
    <cellStyle name="Normal 16 4" xfId="296" xr:uid="{00000000-0005-0000-0000-000028010000}"/>
    <cellStyle name="Normal 16 4 2" xfId="297" xr:uid="{00000000-0005-0000-0000-000029010000}"/>
    <cellStyle name="Normal 16 5" xfId="298" xr:uid="{00000000-0005-0000-0000-00002A010000}"/>
    <cellStyle name="Normal 16 6" xfId="299" xr:uid="{00000000-0005-0000-0000-00002B010000}"/>
    <cellStyle name="Normal 17" xfId="300" xr:uid="{00000000-0005-0000-0000-00002C010000}"/>
    <cellStyle name="Normal 17 2" xfId="301" xr:uid="{00000000-0005-0000-0000-00002D010000}"/>
    <cellStyle name="Normal 18" xfId="302" xr:uid="{00000000-0005-0000-0000-00002E010000}"/>
    <cellStyle name="Normal 18 2" xfId="303" xr:uid="{00000000-0005-0000-0000-00002F010000}"/>
    <cellStyle name="Normal 18 3" xfId="304" xr:uid="{00000000-0005-0000-0000-000030010000}"/>
    <cellStyle name="Normal 18 3 2" xfId="305" xr:uid="{00000000-0005-0000-0000-000031010000}"/>
    <cellStyle name="Normal 19" xfId="306" xr:uid="{00000000-0005-0000-0000-000032010000}"/>
    <cellStyle name="Normal 19 2" xfId="307" xr:uid="{00000000-0005-0000-0000-000033010000}"/>
    <cellStyle name="Normal 2" xfId="308" xr:uid="{00000000-0005-0000-0000-000034010000}"/>
    <cellStyle name="Normal 2 2" xfId="309" xr:uid="{00000000-0005-0000-0000-000035010000}"/>
    <cellStyle name="Normal 2 2 2 2 2" xfId="310" xr:uid="{00000000-0005-0000-0000-000036010000}"/>
    <cellStyle name="Normal 2 2 3" xfId="311" xr:uid="{00000000-0005-0000-0000-000037010000}"/>
    <cellStyle name="Normal 2 2 5 2 2 2" xfId="312" xr:uid="{00000000-0005-0000-0000-000038010000}"/>
    <cellStyle name="Normal 2 3" xfId="313" xr:uid="{00000000-0005-0000-0000-000039010000}"/>
    <cellStyle name="Normal 2 3 2" xfId="314" xr:uid="{00000000-0005-0000-0000-00003A010000}"/>
    <cellStyle name="Normal 2 4" xfId="315" xr:uid="{00000000-0005-0000-0000-00003B010000}"/>
    <cellStyle name="Normal 20" xfId="316" xr:uid="{00000000-0005-0000-0000-00003C010000}"/>
    <cellStyle name="Normal 20 2" xfId="317" xr:uid="{00000000-0005-0000-0000-00003D010000}"/>
    <cellStyle name="Normal 21" xfId="318" xr:uid="{00000000-0005-0000-0000-00003E010000}"/>
    <cellStyle name="Normal 21 2" xfId="319" xr:uid="{00000000-0005-0000-0000-00003F010000}"/>
    <cellStyle name="Normal 22" xfId="320" xr:uid="{00000000-0005-0000-0000-000040010000}"/>
    <cellStyle name="Normal 22 2" xfId="321" xr:uid="{00000000-0005-0000-0000-000041010000}"/>
    <cellStyle name="Normal 23" xfId="322" xr:uid="{00000000-0005-0000-0000-000042010000}"/>
    <cellStyle name="Normal 23 2" xfId="323" xr:uid="{00000000-0005-0000-0000-000043010000}"/>
    <cellStyle name="Normal 24" xfId="324" xr:uid="{00000000-0005-0000-0000-000044010000}"/>
    <cellStyle name="Normal 24 2" xfId="325" xr:uid="{00000000-0005-0000-0000-000045010000}"/>
    <cellStyle name="Normal 24 3" xfId="326" xr:uid="{00000000-0005-0000-0000-000046010000}"/>
    <cellStyle name="Normal 25" xfId="327" xr:uid="{00000000-0005-0000-0000-000047010000}"/>
    <cellStyle name="Normal 25 2" xfId="328" xr:uid="{00000000-0005-0000-0000-000048010000}"/>
    <cellStyle name="Normal 26" xfId="329" xr:uid="{00000000-0005-0000-0000-000049010000}"/>
    <cellStyle name="Normal 26 2" xfId="330" xr:uid="{00000000-0005-0000-0000-00004A010000}"/>
    <cellStyle name="Normal 27" xfId="331" xr:uid="{00000000-0005-0000-0000-00004B010000}"/>
    <cellStyle name="Normal 28" xfId="332" xr:uid="{00000000-0005-0000-0000-00004C010000}"/>
    <cellStyle name="Normal 28 2" xfId="333" xr:uid="{00000000-0005-0000-0000-00004D010000}"/>
    <cellStyle name="Normal 29" xfId="334" xr:uid="{00000000-0005-0000-0000-00004E010000}"/>
    <cellStyle name="Normal 29 2" xfId="335" xr:uid="{00000000-0005-0000-0000-00004F010000}"/>
    <cellStyle name="Normal 3" xfId="336" xr:uid="{00000000-0005-0000-0000-000050010000}"/>
    <cellStyle name="Normal 3 2" xfId="337" xr:uid="{00000000-0005-0000-0000-000051010000}"/>
    <cellStyle name="Normal 3 2 14" xfId="338" xr:uid="{00000000-0005-0000-0000-000052010000}"/>
    <cellStyle name="Normal 3 2 2" xfId="339" xr:uid="{00000000-0005-0000-0000-000053010000}"/>
    <cellStyle name="Normal 3 2 2 14" xfId="340" xr:uid="{00000000-0005-0000-0000-000054010000}"/>
    <cellStyle name="Normal 3 2 2 2" xfId="341" xr:uid="{00000000-0005-0000-0000-000055010000}"/>
    <cellStyle name="Normal 3 3" xfId="342" xr:uid="{00000000-0005-0000-0000-000056010000}"/>
    <cellStyle name="Normal 3 3 2" xfId="343" xr:uid="{00000000-0005-0000-0000-000057010000}"/>
    <cellStyle name="Normal 3 4" xfId="344" xr:uid="{00000000-0005-0000-0000-000058010000}"/>
    <cellStyle name="Normal 3 5" xfId="345" xr:uid="{00000000-0005-0000-0000-000059010000}"/>
    <cellStyle name="Normal 30" xfId="346" xr:uid="{00000000-0005-0000-0000-00005A010000}"/>
    <cellStyle name="Normal 30 2" xfId="347" xr:uid="{00000000-0005-0000-0000-00005B010000}"/>
    <cellStyle name="Normal 30 3" xfId="348" xr:uid="{00000000-0005-0000-0000-00005C010000}"/>
    <cellStyle name="Normal 31" xfId="349" xr:uid="{00000000-0005-0000-0000-00005D010000}"/>
    <cellStyle name="Normal 31 2" xfId="350" xr:uid="{00000000-0005-0000-0000-00005E010000}"/>
    <cellStyle name="Normal 32" xfId="351" xr:uid="{00000000-0005-0000-0000-00005F010000}"/>
    <cellStyle name="Normal 32 2" xfId="352" xr:uid="{00000000-0005-0000-0000-000060010000}"/>
    <cellStyle name="Normal 33" xfId="353" xr:uid="{00000000-0005-0000-0000-000061010000}"/>
    <cellStyle name="Normal 33 2" xfId="354" xr:uid="{00000000-0005-0000-0000-000062010000}"/>
    <cellStyle name="Normal 34" xfId="355" xr:uid="{00000000-0005-0000-0000-000063010000}"/>
    <cellStyle name="Normal 34 2" xfId="356" xr:uid="{00000000-0005-0000-0000-000064010000}"/>
    <cellStyle name="Normal 35" xfId="357" xr:uid="{00000000-0005-0000-0000-000065010000}"/>
    <cellStyle name="Normal 36" xfId="358" xr:uid="{00000000-0005-0000-0000-000066010000}"/>
    <cellStyle name="Normal 36 2" xfId="359" xr:uid="{00000000-0005-0000-0000-000067010000}"/>
    <cellStyle name="Normal 37" xfId="360" xr:uid="{00000000-0005-0000-0000-000068010000}"/>
    <cellStyle name="Normal 37 2" xfId="361" xr:uid="{00000000-0005-0000-0000-000069010000}"/>
    <cellStyle name="Normal 38" xfId="362" xr:uid="{00000000-0005-0000-0000-00006A010000}"/>
    <cellStyle name="Normal 38 2" xfId="363" xr:uid="{00000000-0005-0000-0000-00006B010000}"/>
    <cellStyle name="Normal 39" xfId="364" xr:uid="{00000000-0005-0000-0000-00006C010000}"/>
    <cellStyle name="Normal 4" xfId="365" xr:uid="{00000000-0005-0000-0000-00006D010000}"/>
    <cellStyle name="Normal 4 2" xfId="366" xr:uid="{00000000-0005-0000-0000-00006E010000}"/>
    <cellStyle name="Normal 4 3" xfId="367" xr:uid="{00000000-0005-0000-0000-00006F010000}"/>
    <cellStyle name="Normal 40" xfId="368" xr:uid="{00000000-0005-0000-0000-000070010000}"/>
    <cellStyle name="Normal 41" xfId="369" xr:uid="{00000000-0005-0000-0000-000071010000}"/>
    <cellStyle name="Normal 42" xfId="370" xr:uid="{00000000-0005-0000-0000-000072010000}"/>
    <cellStyle name="Normal 43" xfId="371" xr:uid="{00000000-0005-0000-0000-000073010000}"/>
    <cellStyle name="Normal 44" xfId="372" xr:uid="{00000000-0005-0000-0000-000074010000}"/>
    <cellStyle name="Normal 5" xfId="373" xr:uid="{00000000-0005-0000-0000-000075010000}"/>
    <cellStyle name="Normal 5 12" xfId="374" xr:uid="{00000000-0005-0000-0000-000076010000}"/>
    <cellStyle name="Normal 6" xfId="375" xr:uid="{00000000-0005-0000-0000-000077010000}"/>
    <cellStyle name="Normal 6 2" xfId="376" xr:uid="{00000000-0005-0000-0000-000078010000}"/>
    <cellStyle name="Normal 6 2 10" xfId="377" xr:uid="{00000000-0005-0000-0000-000079010000}"/>
    <cellStyle name="Normal 6 2 11" xfId="378" xr:uid="{00000000-0005-0000-0000-00007A010000}"/>
    <cellStyle name="Normal 6 2 12" xfId="379" xr:uid="{00000000-0005-0000-0000-00007B010000}"/>
    <cellStyle name="Normal 6 2 2" xfId="380" xr:uid="{00000000-0005-0000-0000-00007C010000}"/>
    <cellStyle name="Normal 6 2 2 2" xfId="381" xr:uid="{00000000-0005-0000-0000-00007D010000}"/>
    <cellStyle name="Normal 6 2 3" xfId="382" xr:uid="{00000000-0005-0000-0000-00007E010000}"/>
    <cellStyle name="Normal 6 2 3 2" xfId="383" xr:uid="{00000000-0005-0000-0000-00007F010000}"/>
    <cellStyle name="Normal 6 2 3 2 2" xfId="384" xr:uid="{00000000-0005-0000-0000-000080010000}"/>
    <cellStyle name="Normal 6 2 3 3" xfId="385" xr:uid="{00000000-0005-0000-0000-000081010000}"/>
    <cellStyle name="Normal 6 2 4" xfId="386" xr:uid="{00000000-0005-0000-0000-000082010000}"/>
    <cellStyle name="Normal 6 2 4 2" xfId="387" xr:uid="{00000000-0005-0000-0000-000083010000}"/>
    <cellStyle name="Normal 6 2 5" xfId="388" xr:uid="{00000000-0005-0000-0000-000084010000}"/>
    <cellStyle name="Normal 6 2 5 2" xfId="389" xr:uid="{00000000-0005-0000-0000-000085010000}"/>
    <cellStyle name="Normal 6 2 6" xfId="390" xr:uid="{00000000-0005-0000-0000-000086010000}"/>
    <cellStyle name="Normal 6 2 6 2" xfId="391" xr:uid="{00000000-0005-0000-0000-000087010000}"/>
    <cellStyle name="Normal 6 2 7" xfId="392" xr:uid="{00000000-0005-0000-0000-000088010000}"/>
    <cellStyle name="Normal 6 2 7 2" xfId="393" xr:uid="{00000000-0005-0000-0000-000089010000}"/>
    <cellStyle name="Normal 6 2 8" xfId="394" xr:uid="{00000000-0005-0000-0000-00008A010000}"/>
    <cellStyle name="Normal 6 2 8 2" xfId="395" xr:uid="{00000000-0005-0000-0000-00008B010000}"/>
    <cellStyle name="Normal 6 2 9" xfId="396" xr:uid="{00000000-0005-0000-0000-00008C010000}"/>
    <cellStyle name="Normal 6 2 9 2" xfId="397" xr:uid="{00000000-0005-0000-0000-00008D010000}"/>
    <cellStyle name="Normal 6 3" xfId="398" xr:uid="{00000000-0005-0000-0000-00008E010000}"/>
    <cellStyle name="Normal 6 4" xfId="399" xr:uid="{00000000-0005-0000-0000-00008F010000}"/>
    <cellStyle name="Normal 6 4 2" xfId="400" xr:uid="{00000000-0005-0000-0000-000090010000}"/>
    <cellStyle name="Normal 6 4 3" xfId="401" xr:uid="{00000000-0005-0000-0000-000091010000}"/>
    <cellStyle name="Normal 6 4 4" xfId="402" xr:uid="{00000000-0005-0000-0000-000092010000}"/>
    <cellStyle name="Normal 6 5" xfId="403" xr:uid="{00000000-0005-0000-0000-000093010000}"/>
    <cellStyle name="Normal 69 2" xfId="404" xr:uid="{00000000-0005-0000-0000-000094010000}"/>
    <cellStyle name="Normal 69 2 2" xfId="405" xr:uid="{00000000-0005-0000-0000-000095010000}"/>
    <cellStyle name="Normal 7" xfId="406" xr:uid="{00000000-0005-0000-0000-000096010000}"/>
    <cellStyle name="Normal 8" xfId="407" xr:uid="{00000000-0005-0000-0000-000097010000}"/>
    <cellStyle name="Normal 8 2" xfId="408" xr:uid="{00000000-0005-0000-0000-000098010000}"/>
    <cellStyle name="Normal 8 2 2" xfId="409" xr:uid="{00000000-0005-0000-0000-000099010000}"/>
    <cellStyle name="Normal 8 2 2 2" xfId="410" xr:uid="{00000000-0005-0000-0000-00009A010000}"/>
    <cellStyle name="Normal 8 2 3" xfId="411" xr:uid="{00000000-0005-0000-0000-00009B010000}"/>
    <cellStyle name="Normal 8 3" xfId="412" xr:uid="{00000000-0005-0000-0000-00009C010000}"/>
    <cellStyle name="Normal 9" xfId="413" xr:uid="{00000000-0005-0000-0000-00009D010000}"/>
    <cellStyle name="Normal 9 2" xfId="414" xr:uid="{00000000-0005-0000-0000-00009E010000}"/>
    <cellStyle name="Normal 9 2 2" xfId="415" xr:uid="{00000000-0005-0000-0000-00009F010000}"/>
    <cellStyle name="Normal_FORM20_1" xfId="416" xr:uid="{00000000-0005-0000-0000-0000A0010000}"/>
    <cellStyle name="Normal_SEGUROS FENIX" xfId="417" xr:uid="{00000000-0005-0000-0000-0000A1010000}"/>
    <cellStyle name="Porcentaje" xfId="418" builtinId="5"/>
    <cellStyle name="Porcentaje 10" xfId="419" xr:uid="{00000000-0005-0000-0000-0000A3010000}"/>
    <cellStyle name="Porcentaje 10 2" xfId="420" xr:uid="{00000000-0005-0000-0000-0000A4010000}"/>
    <cellStyle name="Porcentaje 11" xfId="421" xr:uid="{00000000-0005-0000-0000-0000A5010000}"/>
    <cellStyle name="Porcentaje 11 2" xfId="422" xr:uid="{00000000-0005-0000-0000-0000A6010000}"/>
    <cellStyle name="Porcentaje 12" xfId="423" xr:uid="{00000000-0005-0000-0000-0000A7010000}"/>
    <cellStyle name="Porcentaje 12 2" xfId="424" xr:uid="{00000000-0005-0000-0000-0000A8010000}"/>
    <cellStyle name="Porcentaje 13" xfId="425" xr:uid="{00000000-0005-0000-0000-0000A9010000}"/>
    <cellStyle name="Porcentaje 13 2" xfId="426" xr:uid="{00000000-0005-0000-0000-0000AA010000}"/>
    <cellStyle name="Porcentaje 14" xfId="427" xr:uid="{00000000-0005-0000-0000-0000AB010000}"/>
    <cellStyle name="Porcentaje 2" xfId="428" xr:uid="{00000000-0005-0000-0000-0000AC010000}"/>
    <cellStyle name="Porcentaje 2 2" xfId="429" xr:uid="{00000000-0005-0000-0000-0000AD010000}"/>
    <cellStyle name="Porcentaje 3" xfId="430" xr:uid="{00000000-0005-0000-0000-0000AE010000}"/>
    <cellStyle name="Porcentaje 3 2" xfId="431" xr:uid="{00000000-0005-0000-0000-0000AF010000}"/>
    <cellStyle name="Porcentaje 3 3" xfId="432" xr:uid="{00000000-0005-0000-0000-0000B0010000}"/>
    <cellStyle name="Porcentaje 4" xfId="433" xr:uid="{00000000-0005-0000-0000-0000B1010000}"/>
    <cellStyle name="Porcentaje 4 2" xfId="434" xr:uid="{00000000-0005-0000-0000-0000B2010000}"/>
    <cellStyle name="Porcentaje 4 2 2" xfId="435" xr:uid="{00000000-0005-0000-0000-0000B3010000}"/>
    <cellStyle name="Porcentaje 4 2 2 2" xfId="436" xr:uid="{00000000-0005-0000-0000-0000B4010000}"/>
    <cellStyle name="Porcentaje 4 2 3" xfId="437" xr:uid="{00000000-0005-0000-0000-0000B5010000}"/>
    <cellStyle name="Porcentaje 4 3" xfId="438" xr:uid="{00000000-0005-0000-0000-0000B6010000}"/>
    <cellStyle name="Porcentaje 5" xfId="439" xr:uid="{00000000-0005-0000-0000-0000B7010000}"/>
    <cellStyle name="Porcentaje 5 2" xfId="440" xr:uid="{00000000-0005-0000-0000-0000B8010000}"/>
    <cellStyle name="Porcentaje 6" xfId="441" xr:uid="{00000000-0005-0000-0000-0000B9010000}"/>
    <cellStyle name="Porcentaje 6 2" xfId="442" xr:uid="{00000000-0005-0000-0000-0000BA010000}"/>
    <cellStyle name="Porcentaje 7" xfId="443" xr:uid="{00000000-0005-0000-0000-0000BB010000}"/>
    <cellStyle name="Porcentaje 7 2" xfId="444" xr:uid="{00000000-0005-0000-0000-0000BC010000}"/>
    <cellStyle name="Porcentaje 7 3" xfId="445" xr:uid="{00000000-0005-0000-0000-0000BD010000}"/>
    <cellStyle name="Porcentaje 8" xfId="446" xr:uid="{00000000-0005-0000-0000-0000BE010000}"/>
    <cellStyle name="Porcentaje 8 2" xfId="447" xr:uid="{00000000-0005-0000-0000-0000BF010000}"/>
    <cellStyle name="Porcentaje 9" xfId="448" xr:uid="{00000000-0005-0000-0000-0000C0010000}"/>
    <cellStyle name="Porcentaje 9 2" xfId="449" xr:uid="{00000000-0005-0000-0000-0000C1010000}"/>
    <cellStyle name="Porcentual 2" xfId="450" xr:uid="{00000000-0005-0000-0000-0000C2010000}"/>
    <cellStyle name="Porcentual 2 2" xfId="451" xr:uid="{00000000-0005-0000-0000-0000C3010000}"/>
    <cellStyle name="Porcentual 2 2 2" xfId="452" xr:uid="{00000000-0005-0000-0000-0000C4010000}"/>
    <cellStyle name="Porcentual 2 3" xfId="453" xr:uid="{00000000-0005-0000-0000-0000C5010000}"/>
  </cellStyles>
  <dxfs count="18">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E2EFDA"/>
          <bgColor rgb="FFE2EFDA"/>
        </patternFill>
      </fill>
    </dxf>
    <dxf>
      <fill>
        <patternFill patternType="solid">
          <fgColor rgb="FFE2EFDA"/>
          <bgColor rgb="FFE2EFDA"/>
        </patternFill>
      </fill>
    </dxf>
    <dxf>
      <font>
        <b/>
        <color rgb="FF548235"/>
      </font>
    </dxf>
    <dxf>
      <font>
        <b/>
        <color rgb="FF548235"/>
      </font>
    </dxf>
    <dxf>
      <font>
        <b/>
        <color rgb="FF548235"/>
      </font>
      <border>
        <top style="thin">
          <color rgb="FF70AD47"/>
        </top>
      </border>
    </dxf>
    <dxf>
      <font>
        <b/>
        <color rgb="FF548235"/>
      </font>
      <border>
        <bottom style="thin">
          <color rgb="FF70AD47"/>
        </bottom>
      </border>
    </dxf>
    <dxf>
      <font>
        <color rgb="FF548235"/>
      </font>
      <border>
        <top style="thin">
          <color rgb="FF70AD47"/>
        </top>
        <bottom style="thin">
          <color rgb="FF70AD47"/>
        </bottom>
      </border>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4"/>
          <bgColor theme="4"/>
        </patternFill>
      </fill>
    </dxf>
  </dxfs>
  <tableStyles count="3" defaultTableStyle="TableStyleMedium9" defaultPivotStyle="PivotStyleLight16">
    <tableStyle name="Fase 1-style" pivot="0" count="4" xr9:uid="{00000000-0011-0000-FFFF-FFFF00000000}">
      <tableStyleElement type="headerRow" dxfId="17"/>
      <tableStyleElement type="totalRow" dxfId="16"/>
      <tableStyleElement type="firstRowStripe" dxfId="15"/>
      <tableStyleElement type="secondRowStripe" dxfId="14"/>
    </tableStyle>
    <tableStyle name="TableStyleLight7 2" pivot="0" count="7" xr9:uid="{00000000-0011-0000-FFFF-FFFF01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2 2" pivot="0" count="7" xr9:uid="{00000000-0011-0000-FFFF-FFFF02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2</xdr:row>
      <xdr:rowOff>95250</xdr:rowOff>
    </xdr:from>
    <xdr:to>
      <xdr:col>2</xdr:col>
      <xdr:colOff>3067050</xdr:colOff>
      <xdr:row>3</xdr:row>
      <xdr:rowOff>885825</xdr:rowOff>
    </xdr:to>
    <xdr:pic>
      <xdr:nvPicPr>
        <xdr:cNvPr id="110419" name="Imagen 2">
          <a:extLst>
            <a:ext uri="{FF2B5EF4-FFF2-40B4-BE49-F238E27FC236}">
              <a16:creationId xmlns:a16="http://schemas.microsoft.com/office/drawing/2014/main" id="{53B7E706-A69A-402F-B5D3-4BA0208BB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58" t="8441" r="2344" b="5196"/>
        <a:stretch>
          <a:fillRect/>
        </a:stretch>
      </xdr:blipFill>
      <xdr:spPr bwMode="auto">
        <a:xfrm>
          <a:off x="1123950" y="742950"/>
          <a:ext cx="3009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3</xdr:row>
      <xdr:rowOff>266700</xdr:rowOff>
    </xdr:from>
    <xdr:to>
      <xdr:col>3</xdr:col>
      <xdr:colOff>3905250</xdr:colOff>
      <xdr:row>8</xdr:row>
      <xdr:rowOff>485775</xdr:rowOff>
    </xdr:to>
    <xdr:pic>
      <xdr:nvPicPr>
        <xdr:cNvPr id="105433" name="Imagen 38">
          <a:extLst>
            <a:ext uri="{FF2B5EF4-FFF2-40B4-BE49-F238E27FC236}">
              <a16:creationId xmlns:a16="http://schemas.microsoft.com/office/drawing/2014/main" id="{8F0B912E-61A7-4CAC-A061-5B9AD2399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58" t="8441" r="2344" b="5196"/>
        <a:stretch>
          <a:fillRect/>
        </a:stretch>
      </xdr:blipFill>
      <xdr:spPr bwMode="auto">
        <a:xfrm>
          <a:off x="2019300" y="990600"/>
          <a:ext cx="36385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2:J28"/>
  <sheetViews>
    <sheetView showGridLines="0" tabSelected="1" view="pageBreakPreview" zoomScaleNormal="100" zoomScaleSheetLayoutView="100" workbookViewId="0">
      <selection activeCell="D4" sqref="D4:F4"/>
    </sheetView>
  </sheetViews>
  <sheetFormatPr defaultColWidth="11.42578125" defaultRowHeight="15"/>
  <cols>
    <col min="1" max="1" width="7.28515625" customWidth="1"/>
    <col min="2" max="2" width="8.7109375" customWidth="1"/>
    <col min="3" max="4" width="46.7109375" customWidth="1"/>
    <col min="5" max="5" width="24.28515625" customWidth="1"/>
    <col min="6" max="6" width="25.85546875" customWidth="1"/>
    <col min="7" max="7" width="20.7109375" bestFit="1" customWidth="1"/>
    <col min="9" max="9" width="15.5703125" bestFit="1" customWidth="1"/>
    <col min="10" max="10" width="19.5703125" bestFit="1" customWidth="1"/>
  </cols>
  <sheetData>
    <row r="2" spans="2:10" ht="36" customHeight="1" thickBot="1"/>
    <row r="3" spans="2:10" ht="35.25" customHeight="1" thickTop="1" thickBot="1">
      <c r="C3" s="121"/>
      <c r="D3" s="122" t="s">
        <v>0</v>
      </c>
      <c r="E3" s="123"/>
      <c r="F3" s="124"/>
    </row>
    <row r="4" spans="2:10" ht="130.35" customHeight="1" thickTop="1" thickBot="1">
      <c r="C4" s="121"/>
      <c r="D4" s="125" t="s">
        <v>1</v>
      </c>
      <c r="E4" s="126"/>
      <c r="F4" s="127"/>
    </row>
    <row r="5" spans="2:10" ht="39.75" customHeight="1" thickTop="1" thickBot="1">
      <c r="C5" s="128" t="s">
        <v>2</v>
      </c>
      <c r="D5" s="129"/>
      <c r="E5" s="114" t="s">
        <v>3</v>
      </c>
      <c r="F5" s="114" t="s">
        <v>4</v>
      </c>
    </row>
    <row r="6" spans="2:10" ht="36" customHeight="1" thickTop="1">
      <c r="C6" s="130" t="s">
        <v>5</v>
      </c>
      <c r="D6" s="131"/>
      <c r="E6" s="20"/>
      <c r="F6" s="96"/>
      <c r="G6" s="21"/>
    </row>
    <row r="7" spans="2:10" ht="18">
      <c r="C7" s="115" t="s">
        <v>6</v>
      </c>
      <c r="D7" s="115"/>
      <c r="E7" s="67">
        <v>4</v>
      </c>
      <c r="F7" s="22">
        <f>F6*E7</f>
        <v>0</v>
      </c>
      <c r="G7" s="4"/>
    </row>
    <row r="8" spans="2:10" ht="68.25" customHeight="1">
      <c r="C8" s="116" t="s">
        <v>7</v>
      </c>
      <c r="D8" s="116"/>
      <c r="E8" s="66">
        <v>0.13120000000000001</v>
      </c>
      <c r="F8" s="97">
        <f>F6*E8+F6</f>
        <v>0</v>
      </c>
    </row>
    <row r="9" spans="2:10" ht="18">
      <c r="B9" s="23"/>
      <c r="C9" s="115" t="s">
        <v>8</v>
      </c>
      <c r="D9" s="115"/>
      <c r="E9" s="67">
        <v>8</v>
      </c>
      <c r="F9" s="22">
        <f>F8*E9</f>
        <v>0</v>
      </c>
      <c r="G9" s="4"/>
    </row>
    <row r="10" spans="2:10" s="24" customFormat="1" ht="37.5" customHeight="1">
      <c r="C10" s="117" t="s">
        <v>9</v>
      </c>
      <c r="D10" s="117"/>
      <c r="E10" s="68"/>
      <c r="F10" s="28">
        <f>F7+F9</f>
        <v>0</v>
      </c>
      <c r="G10" s="6"/>
      <c r="J10" s="31"/>
    </row>
    <row r="11" spans="2:10" ht="18">
      <c r="C11" s="115" t="s">
        <v>10</v>
      </c>
      <c r="D11" s="115"/>
      <c r="E11" s="98">
        <v>0</v>
      </c>
      <c r="F11" s="29">
        <f>E11*F10</f>
        <v>0</v>
      </c>
      <c r="G11" s="4"/>
      <c r="I11" s="3"/>
    </row>
    <row r="12" spans="2:10" ht="18">
      <c r="C12" s="115" t="s">
        <v>11</v>
      </c>
      <c r="D12" s="115"/>
      <c r="E12" s="98">
        <v>0</v>
      </c>
      <c r="F12" s="5">
        <f>E12*F10</f>
        <v>0</v>
      </c>
    </row>
    <row r="13" spans="2:10" ht="18.75" thickBot="1">
      <c r="B13" s="23"/>
      <c r="C13" s="138" t="s">
        <v>12</v>
      </c>
      <c r="D13" s="138"/>
      <c r="E13" s="7">
        <v>0.19</v>
      </c>
      <c r="F13" s="25">
        <f>SUM(F10:F12)*E13</f>
        <v>0</v>
      </c>
      <c r="G13" s="4"/>
      <c r="I13" s="12"/>
    </row>
    <row r="14" spans="2:10" ht="20.25" thickTop="1" thickBot="1">
      <c r="C14" s="139" t="s">
        <v>13</v>
      </c>
      <c r="D14" s="140"/>
      <c r="E14" s="8"/>
      <c r="F14" s="30">
        <f>SUM(F10:F13)</f>
        <v>0</v>
      </c>
    </row>
    <row r="15" spans="2:10" ht="15.75" thickTop="1"/>
    <row r="16" spans="2:10">
      <c r="G16" s="69"/>
    </row>
    <row r="17" spans="3:7" ht="15.75">
      <c r="C17" s="141" t="s">
        <v>14</v>
      </c>
      <c r="D17" s="141"/>
      <c r="F17" s="10"/>
      <c r="G17" s="95"/>
    </row>
    <row r="18" spans="3:7" ht="18" customHeight="1">
      <c r="C18" s="11"/>
      <c r="D18" s="11"/>
      <c r="E18" s="9"/>
    </row>
    <row r="19" spans="3:7" ht="24" customHeight="1">
      <c r="C19" s="104" t="s">
        <v>15</v>
      </c>
      <c r="D19" s="105"/>
      <c r="E19" s="106"/>
      <c r="F19" s="107"/>
    </row>
    <row r="20" spans="3:7" ht="23.25" customHeight="1">
      <c r="C20" s="108" t="s">
        <v>16</v>
      </c>
      <c r="D20" s="109"/>
      <c r="E20" s="110"/>
      <c r="F20" s="111"/>
    </row>
    <row r="21" spans="3:7" ht="40.5" customHeight="1">
      <c r="C21" s="132" t="s">
        <v>17</v>
      </c>
      <c r="D21" s="133"/>
      <c r="E21" s="133"/>
      <c r="F21" s="134"/>
      <c r="G21" s="13"/>
    </row>
    <row r="22" spans="3:7" ht="48" customHeight="1">
      <c r="C22" s="135" t="s">
        <v>18</v>
      </c>
      <c r="D22" s="136"/>
      <c r="E22" s="136"/>
      <c r="F22" s="137"/>
    </row>
    <row r="23" spans="3:7" ht="60.75" customHeight="1">
      <c r="C23" s="118"/>
      <c r="D23" s="118"/>
      <c r="E23" s="118"/>
      <c r="F23" s="118"/>
    </row>
    <row r="24" spans="3:7">
      <c r="C24" s="119"/>
      <c r="D24" s="120"/>
    </row>
    <row r="25" spans="3:7">
      <c r="C25" s="120"/>
      <c r="D25" s="120"/>
    </row>
    <row r="26" spans="3:7">
      <c r="C26" s="120"/>
      <c r="D26" s="120"/>
    </row>
    <row r="27" spans="3:7">
      <c r="C27" s="120"/>
      <c r="D27" s="120"/>
    </row>
    <row r="28" spans="3:7" ht="75" customHeight="1">
      <c r="C28" s="120"/>
      <c r="D28" s="120"/>
    </row>
  </sheetData>
  <mergeCells count="18">
    <mergeCell ref="C24:D28"/>
    <mergeCell ref="C3:C4"/>
    <mergeCell ref="D3:F3"/>
    <mergeCell ref="D4:F4"/>
    <mergeCell ref="C5:D5"/>
    <mergeCell ref="C6:D6"/>
    <mergeCell ref="C21:F21"/>
    <mergeCell ref="C22:F22"/>
    <mergeCell ref="C13:D13"/>
    <mergeCell ref="C7:D7"/>
    <mergeCell ref="C14:D14"/>
    <mergeCell ref="C17:D17"/>
    <mergeCell ref="C9:D9"/>
    <mergeCell ref="C12:D12"/>
    <mergeCell ref="C8:D8"/>
    <mergeCell ref="C10:D10"/>
    <mergeCell ref="C11:D11"/>
    <mergeCell ref="C23:F23"/>
  </mergeCells>
  <pageMargins left="0.7" right="0.7" top="0.75" bottom="0.75" header="0.3" footer="0.3"/>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B1:P88"/>
  <sheetViews>
    <sheetView showGridLines="0" view="pageBreakPreview" zoomScale="70" zoomScaleNormal="100" zoomScaleSheetLayoutView="70" workbookViewId="0">
      <selection activeCell="F14" sqref="F14"/>
    </sheetView>
  </sheetViews>
  <sheetFormatPr defaultColWidth="11.42578125" defaultRowHeight="18.75"/>
  <cols>
    <col min="1" max="1" width="6.28515625" customWidth="1"/>
    <col min="2" max="3" width="10" style="1" customWidth="1"/>
    <col min="4" max="4" width="79.140625" style="37" customWidth="1"/>
    <col min="5" max="5" width="11.5703125" customWidth="1"/>
    <col min="6" max="6" width="21.28515625" customWidth="1"/>
    <col min="7" max="7" width="27" customWidth="1"/>
    <col min="8" max="8" width="27.140625" customWidth="1"/>
    <col min="9" max="9" width="29.28515625" customWidth="1"/>
    <col min="10" max="10" width="25" customWidth="1"/>
    <col min="11" max="11" width="24.7109375" customWidth="1"/>
    <col min="12" max="12" width="27" customWidth="1"/>
    <col min="13" max="15" width="32.85546875" customWidth="1"/>
  </cols>
  <sheetData>
    <row r="1" spans="2:16">
      <c r="B1" s="15"/>
      <c r="C1" s="15"/>
    </row>
    <row r="2" spans="2:16">
      <c r="B2" s="15"/>
      <c r="C2" s="15"/>
    </row>
    <row r="3" spans="2:16" ht="19.5" thickBot="1">
      <c r="B3" s="15"/>
      <c r="C3" s="15"/>
    </row>
    <row r="4" spans="2:16" ht="48" customHeight="1" thickTop="1">
      <c r="B4" s="145"/>
      <c r="C4" s="146"/>
      <c r="D4" s="146"/>
      <c r="E4" s="155" t="s">
        <v>19</v>
      </c>
      <c r="F4" s="156"/>
      <c r="G4" s="156"/>
      <c r="H4" s="156"/>
      <c r="I4" s="156"/>
      <c r="J4" s="156"/>
      <c r="K4" s="156"/>
      <c r="L4" s="156"/>
      <c r="M4" s="157"/>
    </row>
    <row r="5" spans="2:16" ht="15.75" customHeight="1">
      <c r="B5" s="147"/>
      <c r="C5" s="148"/>
      <c r="D5" s="148"/>
      <c r="E5" s="158" t="s">
        <v>20</v>
      </c>
      <c r="F5" s="159"/>
      <c r="G5" s="159"/>
      <c r="H5" s="159"/>
      <c r="I5" s="159"/>
      <c r="J5" s="159"/>
      <c r="K5" s="159"/>
      <c r="L5" s="159"/>
      <c r="M5" s="160"/>
    </row>
    <row r="6" spans="2:16" ht="15" customHeight="1">
      <c r="B6" s="147"/>
      <c r="C6" s="148"/>
      <c r="D6" s="148"/>
      <c r="E6" s="161"/>
      <c r="F6" s="159"/>
      <c r="G6" s="159"/>
      <c r="H6" s="159"/>
      <c r="I6" s="159"/>
      <c r="J6" s="159"/>
      <c r="K6" s="159"/>
      <c r="L6" s="159"/>
      <c r="M6" s="160"/>
    </row>
    <row r="7" spans="2:16" ht="15" customHeight="1">
      <c r="B7" s="147"/>
      <c r="C7" s="148"/>
      <c r="D7" s="148"/>
      <c r="E7" s="162"/>
      <c r="F7" s="163"/>
      <c r="G7" s="163"/>
      <c r="H7" s="163"/>
      <c r="I7" s="163"/>
      <c r="J7" s="163"/>
      <c r="K7" s="163"/>
      <c r="L7" s="163"/>
      <c r="M7" s="164"/>
    </row>
    <row r="8" spans="2:16" ht="15.75" customHeight="1">
      <c r="B8" s="147"/>
      <c r="C8" s="148"/>
      <c r="D8" s="148"/>
      <c r="E8" s="165" t="s">
        <v>21</v>
      </c>
      <c r="F8" s="166"/>
      <c r="G8" s="166"/>
      <c r="H8" s="166"/>
      <c r="I8" s="166"/>
      <c r="J8" s="166"/>
      <c r="K8" s="166"/>
      <c r="L8" s="166"/>
      <c r="M8" s="167"/>
    </row>
    <row r="9" spans="2:16" ht="51" customHeight="1" thickBot="1">
      <c r="B9" s="149"/>
      <c r="C9" s="150"/>
      <c r="D9" s="150"/>
      <c r="E9" s="168"/>
      <c r="F9" s="169"/>
      <c r="G9" s="169"/>
      <c r="H9" s="169"/>
      <c r="I9" s="169"/>
      <c r="J9" s="169"/>
      <c r="K9" s="169"/>
      <c r="L9" s="169"/>
      <c r="M9" s="170"/>
    </row>
    <row r="10" spans="2:16" ht="31.5" customHeight="1" thickTop="1" thickBot="1">
      <c r="B10" s="151"/>
      <c r="C10" s="151"/>
      <c r="D10" s="151"/>
      <c r="E10" s="81"/>
      <c r="F10" s="82"/>
      <c r="G10" s="152" t="s">
        <v>22</v>
      </c>
      <c r="H10" s="153"/>
      <c r="I10" s="153"/>
      <c r="J10" s="153"/>
      <c r="K10" s="153"/>
      <c r="L10" s="154"/>
      <c r="M10" s="82"/>
    </row>
    <row r="11" spans="2:16" s="53" customFormat="1" ht="61.5" thickTop="1" thickBot="1">
      <c r="B11" s="99"/>
      <c r="C11" s="99"/>
      <c r="D11" s="99"/>
      <c r="E11" s="100"/>
      <c r="F11" s="101"/>
      <c r="G11" s="102" t="s">
        <v>23</v>
      </c>
      <c r="H11" s="102" t="s">
        <v>24</v>
      </c>
      <c r="I11" s="102" t="s">
        <v>25</v>
      </c>
      <c r="J11" s="102" t="s">
        <v>26</v>
      </c>
      <c r="K11" s="102" t="s">
        <v>27</v>
      </c>
      <c r="L11" s="102" t="s">
        <v>28</v>
      </c>
      <c r="M11" s="103"/>
      <c r="N11" s="74"/>
      <c r="O11" s="74"/>
      <c r="P11" s="73"/>
    </row>
    <row r="12" spans="2:16" s="41" customFormat="1" ht="24" thickBot="1">
      <c r="B12" s="83" t="s">
        <v>29</v>
      </c>
      <c r="C12" s="84"/>
      <c r="D12" s="85" t="s">
        <v>30</v>
      </c>
      <c r="E12" s="86" t="s">
        <v>31</v>
      </c>
      <c r="F12" s="87" t="s">
        <v>32</v>
      </c>
      <c r="G12" s="88" t="s">
        <v>33</v>
      </c>
      <c r="H12" s="88" t="s">
        <v>33</v>
      </c>
      <c r="I12" s="88" t="s">
        <v>33</v>
      </c>
      <c r="J12" s="88" t="s">
        <v>33</v>
      </c>
      <c r="K12" s="88" t="s">
        <v>33</v>
      </c>
      <c r="L12" s="88" t="s">
        <v>33</v>
      </c>
      <c r="M12" s="89" t="s">
        <v>34</v>
      </c>
      <c r="N12" s="75"/>
      <c r="O12" s="75"/>
    </row>
    <row r="13" spans="2:16" s="14" customFormat="1" ht="19.5" thickTop="1" thickBot="1">
      <c r="B13" s="17" t="s">
        <v>35</v>
      </c>
      <c r="C13" s="57"/>
      <c r="D13" s="32" t="s">
        <v>36</v>
      </c>
      <c r="E13" s="70"/>
      <c r="F13" s="71"/>
      <c r="G13" s="71"/>
      <c r="H13" s="71"/>
      <c r="I13" s="71"/>
      <c r="J13" s="71"/>
      <c r="K13" s="71"/>
      <c r="L13" s="71"/>
      <c r="M13" s="72"/>
      <c r="N13" s="76"/>
      <c r="O13" s="76"/>
    </row>
    <row r="14" spans="2:16" ht="235.5" thickTop="1" thickBot="1">
      <c r="B14" s="2">
        <v>1.1000000000000001</v>
      </c>
      <c r="C14" s="58" t="s">
        <v>37</v>
      </c>
      <c r="D14" s="54" t="s">
        <v>38</v>
      </c>
      <c r="E14" s="42" t="s">
        <v>39</v>
      </c>
      <c r="F14" s="43">
        <v>3000</v>
      </c>
      <c r="G14" s="94"/>
      <c r="H14" s="90"/>
      <c r="I14" s="91"/>
      <c r="J14" s="92"/>
      <c r="K14" s="93"/>
      <c r="L14" s="90"/>
      <c r="M14" s="44">
        <f>(0.7*G14+0.1*H14+0.05*I14+0.1*J14+0.05*K14)*F14</f>
        <v>0</v>
      </c>
      <c r="N14" s="77"/>
      <c r="O14" s="77"/>
    </row>
    <row r="15" spans="2:16" ht="217.5" thickTop="1" thickBot="1">
      <c r="B15" s="2">
        <v>1.2</v>
      </c>
      <c r="C15" s="58" t="s">
        <v>37</v>
      </c>
      <c r="D15" s="54" t="s">
        <v>40</v>
      </c>
      <c r="E15" s="42" t="s">
        <v>39</v>
      </c>
      <c r="F15" s="43">
        <v>5000</v>
      </c>
      <c r="G15" s="94"/>
      <c r="H15" s="90"/>
      <c r="I15" s="91"/>
      <c r="J15" s="92"/>
      <c r="K15" s="93"/>
      <c r="L15" s="90"/>
      <c r="M15" s="44">
        <f t="shared" ref="M15:M78" si="0">(G15*0.7+0.1*H15+0.05*I15+0.1*J15+0.05*K15)*F15</f>
        <v>0</v>
      </c>
      <c r="N15" s="77"/>
      <c r="O15" s="77"/>
    </row>
    <row r="16" spans="2:16" ht="163.5" thickTop="1" thickBot="1">
      <c r="B16" s="2">
        <v>1.3</v>
      </c>
      <c r="C16" s="58" t="s">
        <v>37</v>
      </c>
      <c r="D16" s="54" t="s">
        <v>41</v>
      </c>
      <c r="E16" s="42" t="s">
        <v>39</v>
      </c>
      <c r="F16" s="43">
        <v>5000</v>
      </c>
      <c r="G16" s="94"/>
      <c r="H16" s="90"/>
      <c r="I16" s="91"/>
      <c r="J16" s="92"/>
      <c r="K16" s="93"/>
      <c r="L16" s="90"/>
      <c r="M16" s="44">
        <f t="shared" si="0"/>
        <v>0</v>
      </c>
      <c r="N16" s="77"/>
      <c r="O16" s="77"/>
    </row>
    <row r="17" spans="2:15" ht="131.25" customHeight="1" thickTop="1" thickBot="1">
      <c r="B17" s="2">
        <v>1.4</v>
      </c>
      <c r="C17" s="58" t="s">
        <v>42</v>
      </c>
      <c r="D17" s="54" t="s">
        <v>43</v>
      </c>
      <c r="E17" s="42" t="s">
        <v>39</v>
      </c>
      <c r="F17" s="43">
        <v>5</v>
      </c>
      <c r="G17" s="94"/>
      <c r="H17" s="90"/>
      <c r="I17" s="91"/>
      <c r="J17" s="92"/>
      <c r="K17" s="93"/>
      <c r="L17" s="90"/>
      <c r="M17" s="44">
        <f t="shared" si="0"/>
        <v>0</v>
      </c>
      <c r="N17" s="77"/>
      <c r="O17" s="77"/>
    </row>
    <row r="18" spans="2:15" ht="130.5" customHeight="1" thickTop="1" thickBot="1">
      <c r="B18" s="2">
        <v>1.5</v>
      </c>
      <c r="C18" s="58" t="s">
        <v>42</v>
      </c>
      <c r="D18" s="54" t="s">
        <v>44</v>
      </c>
      <c r="E18" s="42" t="s">
        <v>45</v>
      </c>
      <c r="F18" s="43">
        <v>5</v>
      </c>
      <c r="G18" s="94"/>
      <c r="H18" s="90"/>
      <c r="I18" s="91"/>
      <c r="J18" s="92"/>
      <c r="K18" s="93"/>
      <c r="L18" s="90"/>
      <c r="M18" s="44">
        <f t="shared" si="0"/>
        <v>0</v>
      </c>
      <c r="N18" s="77"/>
      <c r="O18" s="77"/>
    </row>
    <row r="19" spans="2:15" ht="168" customHeight="1" thickTop="1" thickBot="1">
      <c r="B19" s="2">
        <v>1.6</v>
      </c>
      <c r="C19" s="58" t="s">
        <v>42</v>
      </c>
      <c r="D19" s="54" t="s">
        <v>46</v>
      </c>
      <c r="E19" s="42" t="s">
        <v>39</v>
      </c>
      <c r="F19" s="43">
        <v>5</v>
      </c>
      <c r="G19" s="94"/>
      <c r="H19" s="90"/>
      <c r="I19" s="91"/>
      <c r="J19" s="92"/>
      <c r="K19" s="93"/>
      <c r="L19" s="90"/>
      <c r="M19" s="44">
        <f t="shared" si="0"/>
        <v>0</v>
      </c>
      <c r="N19" s="77"/>
      <c r="O19" s="77"/>
    </row>
    <row r="20" spans="2:15" ht="114.75" customHeight="1" thickTop="1" thickBot="1">
      <c r="B20" s="26">
        <v>1.7</v>
      </c>
      <c r="C20" s="59" t="s">
        <v>42</v>
      </c>
      <c r="D20" s="54" t="s">
        <v>47</v>
      </c>
      <c r="E20" s="45" t="s">
        <v>48</v>
      </c>
      <c r="F20" s="46">
        <v>5</v>
      </c>
      <c r="G20" s="94"/>
      <c r="H20" s="90"/>
      <c r="I20" s="91"/>
      <c r="J20" s="92"/>
      <c r="K20" s="93"/>
      <c r="L20" s="90"/>
      <c r="M20" s="44">
        <f t="shared" si="0"/>
        <v>0</v>
      </c>
      <c r="N20" s="78"/>
      <c r="O20" s="78"/>
    </row>
    <row r="21" spans="2:15" s="14" customFormat="1" ht="21.75" thickTop="1" thickBot="1">
      <c r="B21" s="18" t="s">
        <v>49</v>
      </c>
      <c r="C21" s="60"/>
      <c r="D21" s="32" t="s">
        <v>50</v>
      </c>
      <c r="E21" s="34"/>
      <c r="F21" s="35"/>
      <c r="G21" s="35"/>
      <c r="H21" s="35"/>
      <c r="I21" s="35"/>
      <c r="J21" s="35"/>
      <c r="K21" s="35"/>
      <c r="L21" s="35"/>
      <c r="M21" s="44">
        <f t="shared" si="0"/>
        <v>0</v>
      </c>
      <c r="N21" s="79"/>
      <c r="O21" s="79"/>
    </row>
    <row r="22" spans="2:15" ht="130.5" customHeight="1" thickTop="1" thickBot="1">
      <c r="B22" s="2">
        <v>2.1</v>
      </c>
      <c r="C22" s="58" t="s">
        <v>37</v>
      </c>
      <c r="D22" s="54" t="s">
        <v>51</v>
      </c>
      <c r="E22" s="42" t="s">
        <v>39</v>
      </c>
      <c r="F22" s="43">
        <v>5000</v>
      </c>
      <c r="G22" s="94"/>
      <c r="H22" s="90"/>
      <c r="I22" s="91"/>
      <c r="J22" s="92"/>
      <c r="K22" s="93"/>
      <c r="L22" s="90"/>
      <c r="M22" s="44">
        <f t="shared" si="0"/>
        <v>0</v>
      </c>
      <c r="N22" s="77"/>
      <c r="O22" s="77"/>
    </row>
    <row r="23" spans="2:15" ht="145.5" thickTop="1" thickBot="1">
      <c r="B23" s="2">
        <v>2.2000000000000002</v>
      </c>
      <c r="C23" s="58" t="s">
        <v>42</v>
      </c>
      <c r="D23" s="54" t="s">
        <v>52</v>
      </c>
      <c r="E23" s="42" t="s">
        <v>39</v>
      </c>
      <c r="F23" s="43">
        <v>5000</v>
      </c>
      <c r="G23" s="94"/>
      <c r="H23" s="90"/>
      <c r="I23" s="91"/>
      <c r="J23" s="92"/>
      <c r="K23" s="93"/>
      <c r="L23" s="90"/>
      <c r="M23" s="44">
        <f t="shared" si="0"/>
        <v>0</v>
      </c>
      <c r="N23" s="77"/>
      <c r="O23" s="77"/>
    </row>
    <row r="24" spans="2:15" ht="165" customHeight="1" thickTop="1" thickBot="1">
      <c r="B24" s="2">
        <v>2.2999999999999998</v>
      </c>
      <c r="C24" s="58" t="s">
        <v>42</v>
      </c>
      <c r="D24" s="54" t="s">
        <v>53</v>
      </c>
      <c r="E24" s="42" t="s">
        <v>39</v>
      </c>
      <c r="F24" s="43">
        <v>9300</v>
      </c>
      <c r="G24" s="94"/>
      <c r="H24" s="90"/>
      <c r="I24" s="91"/>
      <c r="J24" s="92"/>
      <c r="K24" s="93"/>
      <c r="L24" s="90"/>
      <c r="M24" s="44">
        <f t="shared" si="0"/>
        <v>0</v>
      </c>
      <c r="N24" s="77"/>
      <c r="O24" s="77"/>
    </row>
    <row r="25" spans="2:15" ht="129.75" customHeight="1" thickTop="1" thickBot="1">
      <c r="B25" s="2">
        <v>2.4</v>
      </c>
      <c r="C25" s="58" t="s">
        <v>42</v>
      </c>
      <c r="D25" s="54" t="s">
        <v>54</v>
      </c>
      <c r="E25" s="42" t="s">
        <v>45</v>
      </c>
      <c r="F25" s="43">
        <v>1000</v>
      </c>
      <c r="G25" s="94"/>
      <c r="H25" s="90"/>
      <c r="I25" s="91"/>
      <c r="J25" s="92"/>
      <c r="K25" s="93"/>
      <c r="L25" s="90"/>
      <c r="M25" s="44">
        <f t="shared" si="0"/>
        <v>0</v>
      </c>
      <c r="N25" s="77"/>
      <c r="O25" s="77"/>
    </row>
    <row r="26" spans="2:15" ht="163.5" thickTop="1" thickBot="1">
      <c r="B26" s="2">
        <v>2.5</v>
      </c>
      <c r="C26" s="58" t="s">
        <v>37</v>
      </c>
      <c r="D26" s="54" t="s">
        <v>55</v>
      </c>
      <c r="E26" s="42" t="s">
        <v>39</v>
      </c>
      <c r="F26" s="43">
        <v>1000</v>
      </c>
      <c r="G26" s="94"/>
      <c r="H26" s="90"/>
      <c r="I26" s="91"/>
      <c r="J26" s="92"/>
      <c r="K26" s="93"/>
      <c r="L26" s="90"/>
      <c r="M26" s="44">
        <f t="shared" si="0"/>
        <v>0</v>
      </c>
      <c r="N26" s="77"/>
      <c r="O26" s="77"/>
    </row>
    <row r="27" spans="2:15" ht="181.5" thickTop="1" thickBot="1">
      <c r="B27" s="2">
        <v>2.6</v>
      </c>
      <c r="C27" s="58" t="s">
        <v>42</v>
      </c>
      <c r="D27" s="54" t="s">
        <v>56</v>
      </c>
      <c r="E27" s="42" t="s">
        <v>39</v>
      </c>
      <c r="F27" s="47">
        <v>5</v>
      </c>
      <c r="G27" s="94"/>
      <c r="H27" s="90"/>
      <c r="I27" s="91"/>
      <c r="J27" s="92"/>
      <c r="K27" s="93"/>
      <c r="L27" s="90"/>
      <c r="M27" s="44">
        <f t="shared" si="0"/>
        <v>0</v>
      </c>
      <c r="N27" s="77"/>
      <c r="O27" s="77"/>
    </row>
    <row r="28" spans="2:15" ht="181.5" thickTop="1" thickBot="1">
      <c r="B28" s="2">
        <v>2.7</v>
      </c>
      <c r="C28" s="58" t="s">
        <v>37</v>
      </c>
      <c r="D28" s="54" t="s">
        <v>57</v>
      </c>
      <c r="E28" s="42" t="s">
        <v>39</v>
      </c>
      <c r="F28" s="47">
        <v>1000</v>
      </c>
      <c r="G28" s="94"/>
      <c r="H28" s="90"/>
      <c r="I28" s="91"/>
      <c r="J28" s="92"/>
      <c r="K28" s="93"/>
      <c r="L28" s="90"/>
      <c r="M28" s="44">
        <f t="shared" si="0"/>
        <v>0</v>
      </c>
      <c r="N28" s="77"/>
      <c r="O28" s="77"/>
    </row>
    <row r="29" spans="2:15" ht="181.5" thickTop="1" thickBot="1">
      <c r="B29" s="2">
        <v>2.8</v>
      </c>
      <c r="C29" s="58" t="s">
        <v>42</v>
      </c>
      <c r="D29" s="54" t="s">
        <v>58</v>
      </c>
      <c r="E29" s="42" t="s">
        <v>45</v>
      </c>
      <c r="F29" s="47">
        <v>5</v>
      </c>
      <c r="G29" s="94"/>
      <c r="H29" s="90"/>
      <c r="I29" s="91"/>
      <c r="J29" s="92"/>
      <c r="K29" s="93"/>
      <c r="L29" s="90"/>
      <c r="M29" s="44">
        <f t="shared" si="0"/>
        <v>0</v>
      </c>
      <c r="N29" s="77"/>
      <c r="O29" s="77"/>
    </row>
    <row r="30" spans="2:15" ht="181.5" thickTop="1" thickBot="1">
      <c r="B30" s="2">
        <v>2.9</v>
      </c>
      <c r="C30" s="58" t="s">
        <v>42</v>
      </c>
      <c r="D30" s="54" t="s">
        <v>59</v>
      </c>
      <c r="E30" s="42" t="s">
        <v>45</v>
      </c>
      <c r="F30" s="47">
        <v>5</v>
      </c>
      <c r="G30" s="94"/>
      <c r="H30" s="90"/>
      <c r="I30" s="91"/>
      <c r="J30" s="92"/>
      <c r="K30" s="93"/>
      <c r="L30" s="90"/>
      <c r="M30" s="44">
        <f t="shared" si="0"/>
        <v>0</v>
      </c>
      <c r="N30" s="77"/>
      <c r="O30" s="77"/>
    </row>
    <row r="31" spans="2:15" ht="163.5" thickTop="1" thickBot="1">
      <c r="B31" s="19">
        <v>2.1</v>
      </c>
      <c r="C31" s="61" t="s">
        <v>42</v>
      </c>
      <c r="D31" s="54" t="s">
        <v>60</v>
      </c>
      <c r="E31" s="42" t="s">
        <v>39</v>
      </c>
      <c r="F31" s="47">
        <v>5</v>
      </c>
      <c r="G31" s="94"/>
      <c r="H31" s="90"/>
      <c r="I31" s="91"/>
      <c r="J31" s="92"/>
      <c r="K31" s="93"/>
      <c r="L31" s="90"/>
      <c r="M31" s="44">
        <f t="shared" si="0"/>
        <v>0</v>
      </c>
      <c r="N31" s="77"/>
      <c r="O31" s="77"/>
    </row>
    <row r="32" spans="2:15" ht="163.5" thickTop="1" thickBot="1">
      <c r="B32" s="27">
        <v>2.11</v>
      </c>
      <c r="C32" s="62" t="s">
        <v>42</v>
      </c>
      <c r="D32" s="54" t="s">
        <v>61</v>
      </c>
      <c r="E32" s="45" t="s">
        <v>45</v>
      </c>
      <c r="F32" s="48">
        <v>1000</v>
      </c>
      <c r="G32" s="94"/>
      <c r="H32" s="90"/>
      <c r="I32" s="91"/>
      <c r="J32" s="92"/>
      <c r="K32" s="93"/>
      <c r="L32" s="90"/>
      <c r="M32" s="44">
        <f t="shared" si="0"/>
        <v>0</v>
      </c>
      <c r="N32" s="78"/>
      <c r="O32" s="78"/>
    </row>
    <row r="33" spans="2:15" ht="181.5" thickTop="1" thickBot="1">
      <c r="B33" s="27">
        <v>2.12</v>
      </c>
      <c r="C33" s="62" t="s">
        <v>37</v>
      </c>
      <c r="D33" s="54" t="s">
        <v>62</v>
      </c>
      <c r="E33" s="45" t="s">
        <v>39</v>
      </c>
      <c r="F33" s="48">
        <v>9000</v>
      </c>
      <c r="G33" s="94"/>
      <c r="H33" s="90"/>
      <c r="I33" s="91"/>
      <c r="J33" s="92"/>
      <c r="K33" s="93"/>
      <c r="L33" s="90"/>
      <c r="M33" s="44">
        <f t="shared" si="0"/>
        <v>0</v>
      </c>
      <c r="N33" s="78"/>
      <c r="O33" s="78"/>
    </row>
    <row r="34" spans="2:15" ht="217.5" thickTop="1" thickBot="1">
      <c r="B34" s="26" t="s">
        <v>63</v>
      </c>
      <c r="C34" s="59" t="s">
        <v>42</v>
      </c>
      <c r="D34" s="54" t="s">
        <v>64</v>
      </c>
      <c r="E34" s="45" t="s">
        <v>39</v>
      </c>
      <c r="F34" s="46">
        <v>5</v>
      </c>
      <c r="G34" s="94"/>
      <c r="H34" s="90"/>
      <c r="I34" s="91"/>
      <c r="J34" s="92"/>
      <c r="K34" s="93"/>
      <c r="L34" s="90"/>
      <c r="M34" s="44">
        <f t="shared" si="0"/>
        <v>0</v>
      </c>
      <c r="N34" s="78"/>
      <c r="O34" s="78"/>
    </row>
    <row r="35" spans="2:15" ht="37.5" thickTop="1" thickBot="1">
      <c r="B35" s="27" t="s">
        <v>65</v>
      </c>
      <c r="C35" s="62" t="s">
        <v>42</v>
      </c>
      <c r="D35" s="54" t="s">
        <v>66</v>
      </c>
      <c r="E35" s="45" t="s">
        <v>67</v>
      </c>
      <c r="F35" s="46">
        <v>6</v>
      </c>
      <c r="G35" s="94"/>
      <c r="H35" s="90"/>
      <c r="I35" s="91"/>
      <c r="J35" s="92"/>
      <c r="K35" s="93"/>
      <c r="L35" s="90"/>
      <c r="M35" s="44">
        <f t="shared" si="0"/>
        <v>0</v>
      </c>
      <c r="N35" s="78"/>
      <c r="O35" s="78"/>
    </row>
    <row r="36" spans="2:15" ht="21.75" thickTop="1" thickBot="1">
      <c r="B36" s="18" t="s">
        <v>68</v>
      </c>
      <c r="C36" s="60"/>
      <c r="D36" s="38" t="s">
        <v>69</v>
      </c>
      <c r="E36" s="34"/>
      <c r="F36" s="35"/>
      <c r="G36" s="35"/>
      <c r="H36" s="35"/>
      <c r="I36" s="35"/>
      <c r="J36" s="35"/>
      <c r="K36" s="35"/>
      <c r="L36" s="35"/>
      <c r="M36" s="44">
        <f t="shared" si="0"/>
        <v>0</v>
      </c>
      <c r="N36" s="79"/>
      <c r="O36" s="79"/>
    </row>
    <row r="37" spans="2:15" ht="171" customHeight="1" thickTop="1" thickBot="1">
      <c r="B37" s="2">
        <v>3.1</v>
      </c>
      <c r="C37" s="58" t="s">
        <v>42</v>
      </c>
      <c r="D37" s="55" t="s">
        <v>70</v>
      </c>
      <c r="E37" s="42" t="s">
        <v>39</v>
      </c>
      <c r="F37" s="43">
        <v>5</v>
      </c>
      <c r="G37" s="94"/>
      <c r="H37" s="90"/>
      <c r="I37" s="91"/>
      <c r="J37" s="92"/>
      <c r="K37" s="93"/>
      <c r="L37" s="90"/>
      <c r="M37" s="44">
        <f t="shared" si="0"/>
        <v>0</v>
      </c>
      <c r="N37" s="77"/>
      <c r="O37" s="77"/>
    </row>
    <row r="38" spans="2:15" ht="147.75" customHeight="1" thickTop="1" thickBot="1">
      <c r="B38" s="2">
        <v>3.2</v>
      </c>
      <c r="C38" s="58" t="s">
        <v>37</v>
      </c>
      <c r="D38" s="55" t="s">
        <v>71</v>
      </c>
      <c r="E38" s="42" t="s">
        <v>39</v>
      </c>
      <c r="F38" s="43">
        <v>98</v>
      </c>
      <c r="G38" s="94"/>
      <c r="H38" s="90"/>
      <c r="I38" s="91"/>
      <c r="J38" s="92"/>
      <c r="K38" s="93"/>
      <c r="L38" s="90"/>
      <c r="M38" s="44">
        <f t="shared" si="0"/>
        <v>0</v>
      </c>
      <c r="N38" s="77"/>
      <c r="O38" s="77"/>
    </row>
    <row r="39" spans="2:15" ht="199.5" thickTop="1" thickBot="1">
      <c r="B39" s="2">
        <v>3.3</v>
      </c>
      <c r="C39" s="58" t="s">
        <v>37</v>
      </c>
      <c r="D39" s="55" t="s">
        <v>72</v>
      </c>
      <c r="E39" s="42" t="s">
        <v>73</v>
      </c>
      <c r="F39" s="43">
        <v>5</v>
      </c>
      <c r="G39" s="94"/>
      <c r="H39" s="90"/>
      <c r="I39" s="91"/>
      <c r="J39" s="92"/>
      <c r="K39" s="93"/>
      <c r="L39" s="90"/>
      <c r="M39" s="44">
        <f t="shared" si="0"/>
        <v>0</v>
      </c>
      <c r="N39" s="77"/>
      <c r="O39" s="77"/>
    </row>
    <row r="40" spans="2:15" ht="154.5" customHeight="1" thickTop="1" thickBot="1">
      <c r="B40" s="2">
        <v>3.4</v>
      </c>
      <c r="C40" s="58" t="s">
        <v>37</v>
      </c>
      <c r="D40" s="55" t="s">
        <v>74</v>
      </c>
      <c r="E40" s="42" t="s">
        <v>73</v>
      </c>
      <c r="F40" s="43">
        <v>50</v>
      </c>
      <c r="G40" s="94"/>
      <c r="H40" s="90"/>
      <c r="I40" s="91"/>
      <c r="J40" s="92"/>
      <c r="K40" s="93"/>
      <c r="L40" s="90"/>
      <c r="M40" s="44">
        <f t="shared" si="0"/>
        <v>0</v>
      </c>
      <c r="N40" s="77"/>
      <c r="O40" s="77"/>
    </row>
    <row r="41" spans="2:15" ht="149.25" customHeight="1" thickTop="1" thickBot="1">
      <c r="B41" s="2">
        <v>3.5</v>
      </c>
      <c r="C41" s="58" t="s">
        <v>42</v>
      </c>
      <c r="D41" s="55" t="s">
        <v>75</v>
      </c>
      <c r="E41" s="42" t="s">
        <v>73</v>
      </c>
      <c r="F41" s="43">
        <v>5</v>
      </c>
      <c r="G41" s="94"/>
      <c r="H41" s="90"/>
      <c r="I41" s="91"/>
      <c r="J41" s="92"/>
      <c r="K41" s="93"/>
      <c r="L41" s="90"/>
      <c r="M41" s="44">
        <f t="shared" si="0"/>
        <v>0</v>
      </c>
      <c r="N41" s="77"/>
      <c r="O41" s="77"/>
    </row>
    <row r="42" spans="2:15" ht="116.25" customHeight="1" thickTop="1" thickBot="1">
      <c r="B42" s="2">
        <v>3.6</v>
      </c>
      <c r="C42" s="58" t="s">
        <v>42</v>
      </c>
      <c r="D42" s="55" t="s">
        <v>76</v>
      </c>
      <c r="E42" s="42" t="s">
        <v>45</v>
      </c>
      <c r="F42" s="43">
        <v>5</v>
      </c>
      <c r="G42" s="94"/>
      <c r="H42" s="90"/>
      <c r="I42" s="91"/>
      <c r="J42" s="92"/>
      <c r="K42" s="93"/>
      <c r="L42" s="90"/>
      <c r="M42" s="44">
        <f t="shared" si="0"/>
        <v>0</v>
      </c>
      <c r="N42" s="77"/>
      <c r="O42" s="77"/>
    </row>
    <row r="43" spans="2:15" ht="148.5" customHeight="1" thickTop="1" thickBot="1">
      <c r="B43" s="2">
        <v>3.7</v>
      </c>
      <c r="C43" s="58" t="s">
        <v>42</v>
      </c>
      <c r="D43" s="55" t="s">
        <v>77</v>
      </c>
      <c r="E43" s="42" t="s">
        <v>39</v>
      </c>
      <c r="F43" s="43">
        <v>5</v>
      </c>
      <c r="G43" s="94"/>
      <c r="H43" s="90"/>
      <c r="I43" s="91"/>
      <c r="J43" s="92"/>
      <c r="K43" s="93"/>
      <c r="L43" s="90"/>
      <c r="M43" s="44">
        <f t="shared" si="0"/>
        <v>0</v>
      </c>
      <c r="N43" s="77"/>
      <c r="O43" s="77"/>
    </row>
    <row r="44" spans="2:15" ht="112.5" customHeight="1" thickTop="1" thickBot="1">
      <c r="B44" s="2">
        <v>3.8</v>
      </c>
      <c r="C44" s="58" t="s">
        <v>42</v>
      </c>
      <c r="D44" s="55" t="s">
        <v>78</v>
      </c>
      <c r="E44" s="42" t="s">
        <v>39</v>
      </c>
      <c r="F44" s="43">
        <v>5</v>
      </c>
      <c r="G44" s="94"/>
      <c r="H44" s="90"/>
      <c r="I44" s="91"/>
      <c r="J44" s="92"/>
      <c r="K44" s="93"/>
      <c r="L44" s="90"/>
      <c r="M44" s="44">
        <f t="shared" si="0"/>
        <v>0</v>
      </c>
      <c r="N44" s="77"/>
      <c r="O44" s="77"/>
    </row>
    <row r="45" spans="2:15" ht="199.5" thickTop="1" thickBot="1">
      <c r="B45" s="2">
        <v>3.9</v>
      </c>
      <c r="C45" s="58" t="s">
        <v>42</v>
      </c>
      <c r="D45" s="55" t="s">
        <v>79</v>
      </c>
      <c r="E45" s="45" t="s">
        <v>73</v>
      </c>
      <c r="F45" s="46">
        <v>5</v>
      </c>
      <c r="G45" s="94"/>
      <c r="H45" s="90"/>
      <c r="I45" s="91"/>
      <c r="J45" s="92"/>
      <c r="K45" s="93"/>
      <c r="L45" s="90"/>
      <c r="M45" s="44">
        <f t="shared" si="0"/>
        <v>0</v>
      </c>
      <c r="N45" s="78"/>
      <c r="O45" s="78"/>
    </row>
    <row r="46" spans="2:15" ht="131.25" customHeight="1" thickTop="1" thickBot="1">
      <c r="B46" s="2" t="s">
        <v>80</v>
      </c>
      <c r="C46" s="58" t="s">
        <v>42</v>
      </c>
      <c r="D46" s="55" t="s">
        <v>81</v>
      </c>
      <c r="E46" s="45" t="s">
        <v>45</v>
      </c>
      <c r="F46" s="46">
        <v>5</v>
      </c>
      <c r="G46" s="94"/>
      <c r="H46" s="90"/>
      <c r="I46" s="91"/>
      <c r="J46" s="92"/>
      <c r="K46" s="93"/>
      <c r="L46" s="90"/>
      <c r="M46" s="44">
        <f t="shared" si="0"/>
        <v>0</v>
      </c>
      <c r="N46" s="78"/>
      <c r="O46" s="78"/>
    </row>
    <row r="47" spans="2:15" ht="166.5" customHeight="1" thickTop="1" thickBot="1">
      <c r="B47" s="2" t="s">
        <v>82</v>
      </c>
      <c r="C47" s="58" t="s">
        <v>42</v>
      </c>
      <c r="D47" s="55" t="s">
        <v>83</v>
      </c>
      <c r="E47" s="45" t="s">
        <v>73</v>
      </c>
      <c r="F47" s="46">
        <v>5</v>
      </c>
      <c r="G47" s="94"/>
      <c r="H47" s="90"/>
      <c r="I47" s="91"/>
      <c r="J47" s="92"/>
      <c r="K47" s="93"/>
      <c r="L47" s="90"/>
      <c r="M47" s="44">
        <f t="shared" si="0"/>
        <v>0</v>
      </c>
      <c r="N47" s="78"/>
      <c r="O47" s="78"/>
    </row>
    <row r="48" spans="2:15" ht="172.5" customHeight="1" thickTop="1" thickBot="1">
      <c r="B48" s="2" t="s">
        <v>84</v>
      </c>
      <c r="C48" s="58" t="s">
        <v>42</v>
      </c>
      <c r="D48" s="55" t="s">
        <v>85</v>
      </c>
      <c r="E48" s="45" t="s">
        <v>73</v>
      </c>
      <c r="F48" s="46">
        <v>5</v>
      </c>
      <c r="G48" s="94"/>
      <c r="H48" s="90"/>
      <c r="I48" s="91"/>
      <c r="J48" s="92"/>
      <c r="K48" s="93"/>
      <c r="L48" s="90"/>
      <c r="M48" s="44">
        <f t="shared" si="0"/>
        <v>0</v>
      </c>
      <c r="N48" s="78"/>
      <c r="O48" s="78"/>
    </row>
    <row r="49" spans="2:15" ht="169.5" customHeight="1" thickTop="1" thickBot="1">
      <c r="B49" s="2" t="s">
        <v>86</v>
      </c>
      <c r="C49" s="58" t="s">
        <v>42</v>
      </c>
      <c r="D49" s="55" t="s">
        <v>87</v>
      </c>
      <c r="E49" s="45" t="s">
        <v>88</v>
      </c>
      <c r="F49" s="46">
        <v>5</v>
      </c>
      <c r="G49" s="94"/>
      <c r="H49" s="90"/>
      <c r="I49" s="91"/>
      <c r="J49" s="92"/>
      <c r="K49" s="93"/>
      <c r="L49" s="90"/>
      <c r="M49" s="44">
        <f t="shared" si="0"/>
        <v>0</v>
      </c>
      <c r="N49" s="78"/>
      <c r="O49" s="78"/>
    </row>
    <row r="50" spans="2:15" ht="154.5" customHeight="1" thickTop="1" thickBot="1">
      <c r="B50" s="2" t="s">
        <v>89</v>
      </c>
      <c r="C50" s="58" t="s">
        <v>42</v>
      </c>
      <c r="D50" s="55" t="s">
        <v>90</v>
      </c>
      <c r="E50" s="45" t="s">
        <v>73</v>
      </c>
      <c r="F50" s="46">
        <v>50</v>
      </c>
      <c r="G50" s="94"/>
      <c r="H50" s="90"/>
      <c r="I50" s="91"/>
      <c r="J50" s="92"/>
      <c r="K50" s="93"/>
      <c r="L50" s="90"/>
      <c r="M50" s="44">
        <f t="shared" si="0"/>
        <v>0</v>
      </c>
      <c r="N50" s="78"/>
      <c r="O50" s="78"/>
    </row>
    <row r="51" spans="2:15" ht="163.5" thickTop="1" thickBot="1">
      <c r="B51" s="2" t="s">
        <v>91</v>
      </c>
      <c r="C51" s="58" t="s">
        <v>42</v>
      </c>
      <c r="D51" s="55" t="s">
        <v>92</v>
      </c>
      <c r="E51" s="45" t="s">
        <v>45</v>
      </c>
      <c r="F51" s="46">
        <v>5</v>
      </c>
      <c r="G51" s="94"/>
      <c r="H51" s="90"/>
      <c r="I51" s="91"/>
      <c r="J51" s="92"/>
      <c r="K51" s="93"/>
      <c r="L51" s="90"/>
      <c r="M51" s="44">
        <f t="shared" si="0"/>
        <v>0</v>
      </c>
      <c r="N51" s="78"/>
      <c r="O51" s="78"/>
    </row>
    <row r="52" spans="2:15" s="36" customFormat="1" ht="22.5" thickTop="1" thickBot="1">
      <c r="B52" s="33" t="s">
        <v>93</v>
      </c>
      <c r="C52" s="63"/>
      <c r="D52" s="32" t="s">
        <v>94</v>
      </c>
      <c r="E52" s="34"/>
      <c r="F52" s="35"/>
      <c r="G52" s="35"/>
      <c r="H52" s="35"/>
      <c r="I52" s="35"/>
      <c r="J52" s="35"/>
      <c r="K52" s="35"/>
      <c r="L52" s="35"/>
      <c r="M52" s="44">
        <f t="shared" si="0"/>
        <v>0</v>
      </c>
      <c r="N52" s="79"/>
      <c r="O52" s="79"/>
    </row>
    <row r="53" spans="2:15" ht="109.5" thickTop="1" thickBot="1">
      <c r="B53" s="2">
        <v>4.0999999999999996</v>
      </c>
      <c r="C53" s="58" t="s">
        <v>42</v>
      </c>
      <c r="D53" s="55" t="s">
        <v>95</v>
      </c>
      <c r="E53" s="42" t="s">
        <v>39</v>
      </c>
      <c r="F53" s="43">
        <v>300</v>
      </c>
      <c r="G53" s="94"/>
      <c r="H53" s="90"/>
      <c r="I53" s="91"/>
      <c r="J53" s="92"/>
      <c r="K53" s="93"/>
      <c r="L53" s="90"/>
      <c r="M53" s="44">
        <f t="shared" si="0"/>
        <v>0</v>
      </c>
      <c r="N53" s="77"/>
      <c r="O53" s="77"/>
    </row>
    <row r="54" spans="2:15" ht="109.5" thickTop="1" thickBot="1">
      <c r="B54" s="2">
        <v>4.2</v>
      </c>
      <c r="C54" s="58" t="s">
        <v>42</v>
      </c>
      <c r="D54" s="55" t="s">
        <v>96</v>
      </c>
      <c r="E54" s="42" t="s">
        <v>39</v>
      </c>
      <c r="F54" s="43">
        <v>200</v>
      </c>
      <c r="G54" s="94"/>
      <c r="H54" s="90"/>
      <c r="I54" s="91"/>
      <c r="J54" s="92"/>
      <c r="K54" s="93"/>
      <c r="L54" s="90"/>
      <c r="M54" s="44">
        <f t="shared" si="0"/>
        <v>0</v>
      </c>
      <c r="N54" s="77"/>
      <c r="O54" s="77"/>
    </row>
    <row r="55" spans="2:15" ht="145.5" thickTop="1" thickBot="1">
      <c r="B55" s="2">
        <v>4.3</v>
      </c>
      <c r="C55" s="58" t="s">
        <v>42</v>
      </c>
      <c r="D55" s="55" t="s">
        <v>97</v>
      </c>
      <c r="E55" s="42" t="s">
        <v>39</v>
      </c>
      <c r="F55" s="43">
        <v>5</v>
      </c>
      <c r="G55" s="94"/>
      <c r="H55" s="90"/>
      <c r="I55" s="91"/>
      <c r="J55" s="92"/>
      <c r="K55" s="93"/>
      <c r="L55" s="90"/>
      <c r="M55" s="44">
        <f t="shared" si="0"/>
        <v>0</v>
      </c>
      <c r="N55" s="77"/>
      <c r="O55" s="77"/>
    </row>
    <row r="56" spans="2:15" ht="145.5" thickTop="1" thickBot="1">
      <c r="B56" s="2">
        <v>4.4000000000000004</v>
      </c>
      <c r="C56" s="58" t="s">
        <v>42</v>
      </c>
      <c r="D56" s="55" t="s">
        <v>98</v>
      </c>
      <c r="E56" s="42" t="s">
        <v>39</v>
      </c>
      <c r="F56" s="43">
        <v>5</v>
      </c>
      <c r="G56" s="94"/>
      <c r="H56" s="90"/>
      <c r="I56" s="91"/>
      <c r="J56" s="92"/>
      <c r="K56" s="93"/>
      <c r="L56" s="90"/>
      <c r="M56" s="44">
        <f t="shared" si="0"/>
        <v>0</v>
      </c>
      <c r="N56" s="77"/>
      <c r="O56" s="77"/>
    </row>
    <row r="57" spans="2:15" ht="145.5" thickTop="1" thickBot="1">
      <c r="B57" s="2">
        <v>4.5</v>
      </c>
      <c r="C57" s="58" t="s">
        <v>37</v>
      </c>
      <c r="D57" s="55" t="s">
        <v>99</v>
      </c>
      <c r="E57" s="42" t="s">
        <v>39</v>
      </c>
      <c r="F57" s="43">
        <v>1000</v>
      </c>
      <c r="G57" s="94"/>
      <c r="H57" s="90"/>
      <c r="I57" s="91"/>
      <c r="J57" s="92"/>
      <c r="K57" s="93"/>
      <c r="L57" s="90"/>
      <c r="M57" s="44">
        <f t="shared" si="0"/>
        <v>0</v>
      </c>
      <c r="N57" s="77"/>
      <c r="O57" s="77"/>
    </row>
    <row r="58" spans="2:15" ht="145.5" thickTop="1" thickBot="1">
      <c r="B58" s="2">
        <v>4.5999999999999996</v>
      </c>
      <c r="C58" s="58" t="s">
        <v>37</v>
      </c>
      <c r="D58" s="55" t="s">
        <v>100</v>
      </c>
      <c r="E58" s="42" t="s">
        <v>39</v>
      </c>
      <c r="F58" s="43">
        <v>120</v>
      </c>
      <c r="G58" s="94"/>
      <c r="H58" s="90"/>
      <c r="I58" s="91"/>
      <c r="J58" s="92"/>
      <c r="K58" s="93"/>
      <c r="L58" s="90"/>
      <c r="M58" s="44">
        <f t="shared" si="0"/>
        <v>0</v>
      </c>
      <c r="N58" s="77"/>
      <c r="O58" s="77"/>
    </row>
    <row r="59" spans="2:15" ht="168" customHeight="1" thickTop="1" thickBot="1">
      <c r="B59" s="26" t="s">
        <v>101</v>
      </c>
      <c r="C59" s="59" t="s">
        <v>42</v>
      </c>
      <c r="D59" s="55" t="s">
        <v>102</v>
      </c>
      <c r="E59" s="45" t="s">
        <v>39</v>
      </c>
      <c r="F59" s="46">
        <v>5</v>
      </c>
      <c r="G59" s="94"/>
      <c r="H59" s="90"/>
      <c r="I59" s="91"/>
      <c r="J59" s="92"/>
      <c r="K59" s="93"/>
      <c r="L59" s="90"/>
      <c r="M59" s="44">
        <f t="shared" si="0"/>
        <v>0</v>
      </c>
      <c r="N59" s="78"/>
      <c r="O59" s="78"/>
    </row>
    <row r="60" spans="2:15" s="14" customFormat="1" ht="21.75" thickTop="1" thickBot="1">
      <c r="B60" s="16" t="s">
        <v>103</v>
      </c>
      <c r="C60" s="64"/>
      <c r="D60" s="39" t="s">
        <v>104</v>
      </c>
      <c r="E60" s="49"/>
      <c r="F60" s="50"/>
      <c r="G60" s="51"/>
      <c r="H60" s="51"/>
      <c r="I60" s="51"/>
      <c r="J60" s="51"/>
      <c r="K60" s="51"/>
      <c r="L60" s="51"/>
      <c r="M60" s="44">
        <f t="shared" si="0"/>
        <v>0</v>
      </c>
      <c r="N60" s="80"/>
      <c r="O60" s="80"/>
    </row>
    <row r="61" spans="2:15" ht="114.75" customHeight="1" thickTop="1" thickBot="1">
      <c r="B61" s="2" t="s">
        <v>105</v>
      </c>
      <c r="C61" s="58" t="s">
        <v>37</v>
      </c>
      <c r="D61" s="54" t="s">
        <v>106</v>
      </c>
      <c r="E61" s="42" t="s">
        <v>39</v>
      </c>
      <c r="F61" s="43">
        <v>100</v>
      </c>
      <c r="G61" s="94"/>
      <c r="H61" s="90"/>
      <c r="I61" s="91"/>
      <c r="J61" s="92"/>
      <c r="K61" s="93"/>
      <c r="L61" s="90"/>
      <c r="M61" s="44">
        <f t="shared" si="0"/>
        <v>0</v>
      </c>
      <c r="N61" s="77"/>
      <c r="O61" s="77"/>
    </row>
    <row r="62" spans="2:15" ht="132.75" customHeight="1" thickTop="1" thickBot="1">
      <c r="B62" s="2">
        <v>5.2</v>
      </c>
      <c r="C62" s="58" t="s">
        <v>42</v>
      </c>
      <c r="D62" s="55" t="s">
        <v>107</v>
      </c>
      <c r="E62" s="42" t="s">
        <v>39</v>
      </c>
      <c r="F62" s="43">
        <v>5</v>
      </c>
      <c r="G62" s="94"/>
      <c r="H62" s="90"/>
      <c r="I62" s="91"/>
      <c r="J62" s="92"/>
      <c r="K62" s="93"/>
      <c r="L62" s="90"/>
      <c r="M62" s="44">
        <f t="shared" si="0"/>
        <v>0</v>
      </c>
      <c r="N62" s="77"/>
      <c r="O62" s="77"/>
    </row>
    <row r="63" spans="2:15" ht="99.75" customHeight="1" thickTop="1" thickBot="1">
      <c r="B63" s="2">
        <v>5.3</v>
      </c>
      <c r="C63" s="58" t="s">
        <v>42</v>
      </c>
      <c r="D63" s="55" t="s">
        <v>108</v>
      </c>
      <c r="E63" s="42" t="s">
        <v>39</v>
      </c>
      <c r="F63" s="43">
        <v>5</v>
      </c>
      <c r="G63" s="94"/>
      <c r="H63" s="90"/>
      <c r="I63" s="91"/>
      <c r="J63" s="92"/>
      <c r="K63" s="93"/>
      <c r="L63" s="90"/>
      <c r="M63" s="44">
        <f t="shared" si="0"/>
        <v>0</v>
      </c>
      <c r="N63" s="77"/>
      <c r="O63" s="77"/>
    </row>
    <row r="64" spans="2:15" ht="163.5" thickTop="1" thickBot="1">
      <c r="B64" s="2">
        <v>5.4</v>
      </c>
      <c r="C64" s="58" t="s">
        <v>42</v>
      </c>
      <c r="D64" s="54" t="s">
        <v>109</v>
      </c>
      <c r="E64" s="42" t="s">
        <v>45</v>
      </c>
      <c r="F64" s="43">
        <v>5</v>
      </c>
      <c r="G64" s="94"/>
      <c r="H64" s="90"/>
      <c r="I64" s="91"/>
      <c r="J64" s="92"/>
      <c r="K64" s="93"/>
      <c r="L64" s="90"/>
      <c r="M64" s="44">
        <f t="shared" si="0"/>
        <v>0</v>
      </c>
      <c r="N64" s="77"/>
      <c r="O64" s="77"/>
    </row>
    <row r="65" spans="2:15" ht="166.5" customHeight="1" thickTop="1" thickBot="1">
      <c r="B65" s="26">
        <v>5.5</v>
      </c>
      <c r="C65" s="59" t="s">
        <v>42</v>
      </c>
      <c r="D65" s="54" t="s">
        <v>110</v>
      </c>
      <c r="E65" s="45" t="s">
        <v>39</v>
      </c>
      <c r="F65" s="46">
        <v>5</v>
      </c>
      <c r="G65" s="94"/>
      <c r="H65" s="90"/>
      <c r="I65" s="91"/>
      <c r="J65" s="92"/>
      <c r="K65" s="93"/>
      <c r="L65" s="90"/>
      <c r="M65" s="44">
        <f t="shared" si="0"/>
        <v>0</v>
      </c>
      <c r="N65" s="78"/>
      <c r="O65" s="78"/>
    </row>
    <row r="66" spans="2:15" ht="21.75" thickTop="1" thickBot="1">
      <c r="B66" s="16" t="s">
        <v>111</v>
      </c>
      <c r="C66" s="64"/>
      <c r="D66" s="40" t="s">
        <v>112</v>
      </c>
      <c r="E66" s="49"/>
      <c r="F66" s="50"/>
      <c r="G66" s="51"/>
      <c r="H66" s="51"/>
      <c r="I66" s="51"/>
      <c r="J66" s="51"/>
      <c r="K66" s="51"/>
      <c r="L66" s="51"/>
      <c r="M66" s="44">
        <f t="shared" si="0"/>
        <v>0</v>
      </c>
      <c r="N66" s="80"/>
      <c r="O66" s="80"/>
    </row>
    <row r="67" spans="2:15" ht="117" customHeight="1" thickTop="1" thickBot="1">
      <c r="B67" s="2" t="s">
        <v>113</v>
      </c>
      <c r="C67" s="58" t="s">
        <v>42</v>
      </c>
      <c r="D67" s="55" t="s">
        <v>114</v>
      </c>
      <c r="E67" s="42" t="s">
        <v>39</v>
      </c>
      <c r="F67" s="43">
        <v>5</v>
      </c>
      <c r="G67" s="94"/>
      <c r="H67" s="90"/>
      <c r="I67" s="91"/>
      <c r="J67" s="92"/>
      <c r="K67" s="93"/>
      <c r="L67" s="90"/>
      <c r="M67" s="44">
        <f t="shared" si="0"/>
        <v>0</v>
      </c>
      <c r="N67" s="77"/>
      <c r="O67" s="77"/>
    </row>
    <row r="68" spans="2:15" ht="99" customHeight="1" thickTop="1" thickBot="1">
      <c r="B68" s="2" t="s">
        <v>115</v>
      </c>
      <c r="C68" s="58" t="s">
        <v>42</v>
      </c>
      <c r="D68" s="55" t="s">
        <v>116</v>
      </c>
      <c r="E68" s="42" t="s">
        <v>39</v>
      </c>
      <c r="F68" s="43">
        <v>5</v>
      </c>
      <c r="G68" s="94"/>
      <c r="H68" s="90"/>
      <c r="I68" s="91"/>
      <c r="J68" s="92"/>
      <c r="K68" s="93"/>
      <c r="L68" s="90"/>
      <c r="M68" s="44">
        <f t="shared" si="0"/>
        <v>0</v>
      </c>
      <c r="N68" s="77"/>
      <c r="O68" s="77"/>
    </row>
    <row r="69" spans="2:15" s="14" customFormat="1" ht="21.75" thickTop="1" thickBot="1">
      <c r="B69" s="16" t="s">
        <v>117</v>
      </c>
      <c r="C69" s="64"/>
      <c r="D69" s="39" t="s">
        <v>118</v>
      </c>
      <c r="E69" s="49"/>
      <c r="F69" s="50"/>
      <c r="G69" s="51"/>
      <c r="H69" s="51"/>
      <c r="I69" s="51"/>
      <c r="J69" s="51"/>
      <c r="K69" s="51"/>
      <c r="L69" s="51"/>
      <c r="M69" s="44">
        <f t="shared" si="0"/>
        <v>0</v>
      </c>
      <c r="N69" s="80"/>
      <c r="O69" s="80"/>
    </row>
    <row r="70" spans="2:15" ht="109.5" thickTop="1" thickBot="1">
      <c r="B70" s="2">
        <v>7.1</v>
      </c>
      <c r="C70" s="58" t="s">
        <v>37</v>
      </c>
      <c r="D70" s="55" t="s">
        <v>119</v>
      </c>
      <c r="E70" s="42" t="s">
        <v>39</v>
      </c>
      <c r="F70" s="43">
        <v>1000</v>
      </c>
      <c r="G70" s="94"/>
      <c r="H70" s="90"/>
      <c r="I70" s="91"/>
      <c r="J70" s="92"/>
      <c r="K70" s="93"/>
      <c r="L70" s="90"/>
      <c r="M70" s="44">
        <f t="shared" si="0"/>
        <v>0</v>
      </c>
      <c r="N70" s="77"/>
      <c r="O70" s="77"/>
    </row>
    <row r="71" spans="2:15" ht="109.5" thickTop="1" thickBot="1">
      <c r="B71" s="2">
        <v>7.2</v>
      </c>
      <c r="C71" s="58" t="s">
        <v>37</v>
      </c>
      <c r="D71" s="55" t="s">
        <v>120</v>
      </c>
      <c r="E71" s="42" t="s">
        <v>121</v>
      </c>
      <c r="F71" s="43">
        <v>150</v>
      </c>
      <c r="G71" s="94"/>
      <c r="H71" s="90"/>
      <c r="I71" s="91"/>
      <c r="J71" s="92"/>
      <c r="K71" s="93"/>
      <c r="L71" s="90"/>
      <c r="M71" s="44">
        <f t="shared" si="0"/>
        <v>0</v>
      </c>
      <c r="N71" s="77"/>
      <c r="O71" s="77"/>
    </row>
    <row r="72" spans="2:15" ht="134.25" customHeight="1" thickTop="1" thickBot="1">
      <c r="B72" s="2">
        <v>7.3</v>
      </c>
      <c r="C72" s="58" t="s">
        <v>42</v>
      </c>
      <c r="D72" s="55" t="s">
        <v>122</v>
      </c>
      <c r="E72" s="42" t="s">
        <v>39</v>
      </c>
      <c r="F72" s="43">
        <v>7</v>
      </c>
      <c r="G72" s="94"/>
      <c r="H72" s="90"/>
      <c r="I72" s="91"/>
      <c r="J72" s="92"/>
      <c r="K72" s="93"/>
      <c r="L72" s="90"/>
      <c r="M72" s="44">
        <f t="shared" si="0"/>
        <v>0</v>
      </c>
      <c r="N72" s="77"/>
      <c r="O72" s="77"/>
    </row>
    <row r="73" spans="2:15" ht="133.5" customHeight="1" thickTop="1" thickBot="1">
      <c r="B73" s="26">
        <v>7.4</v>
      </c>
      <c r="C73" s="59" t="s">
        <v>42</v>
      </c>
      <c r="D73" s="55" t="s">
        <v>123</v>
      </c>
      <c r="E73" s="45" t="s">
        <v>48</v>
      </c>
      <c r="F73" s="46">
        <v>100</v>
      </c>
      <c r="G73" s="94"/>
      <c r="H73" s="90"/>
      <c r="I73" s="91"/>
      <c r="J73" s="92"/>
      <c r="K73" s="93"/>
      <c r="L73" s="90"/>
      <c r="M73" s="44">
        <f t="shared" si="0"/>
        <v>0</v>
      </c>
      <c r="N73" s="78"/>
      <c r="O73" s="78"/>
    </row>
    <row r="74" spans="2:15" ht="41.25" customHeight="1" thickTop="1" thickBot="1">
      <c r="B74" s="2">
        <v>7.5</v>
      </c>
      <c r="C74" s="58" t="s">
        <v>42</v>
      </c>
      <c r="D74" s="55" t="s">
        <v>124</v>
      </c>
      <c r="E74" s="42" t="s">
        <v>125</v>
      </c>
      <c r="F74" s="46">
        <v>10</v>
      </c>
      <c r="G74" s="94"/>
      <c r="H74" s="90"/>
      <c r="I74" s="91"/>
      <c r="J74" s="92"/>
      <c r="K74" s="93"/>
      <c r="L74" s="90"/>
      <c r="M74" s="44">
        <f>(G74*0.7+0.1*H74+0.05*I74+0.1*J74+0.05*K74)*F74</f>
        <v>0</v>
      </c>
      <c r="N74" s="78"/>
      <c r="O74" s="78"/>
    </row>
    <row r="75" spans="2:15" ht="217.5" thickTop="1" thickBot="1">
      <c r="B75" s="26">
        <v>7.6</v>
      </c>
      <c r="C75" s="59" t="s">
        <v>42</v>
      </c>
      <c r="D75" s="55" t="s">
        <v>126</v>
      </c>
      <c r="E75" s="42" t="s">
        <v>127</v>
      </c>
      <c r="F75" s="43">
        <v>20</v>
      </c>
      <c r="G75" s="94"/>
      <c r="H75" s="90"/>
      <c r="I75" s="91"/>
      <c r="J75" s="92"/>
      <c r="K75" s="93"/>
      <c r="L75" s="90"/>
      <c r="M75" s="44">
        <f t="shared" si="0"/>
        <v>0</v>
      </c>
      <c r="N75" s="77"/>
      <c r="O75" s="77"/>
    </row>
    <row r="76" spans="2:15" ht="169.5" customHeight="1" thickTop="1" thickBot="1">
      <c r="B76" s="2">
        <v>7.7</v>
      </c>
      <c r="C76" s="58" t="s">
        <v>42</v>
      </c>
      <c r="D76" s="55" t="s">
        <v>128</v>
      </c>
      <c r="E76" s="45" t="s">
        <v>127</v>
      </c>
      <c r="F76" s="46">
        <v>20</v>
      </c>
      <c r="G76" s="94"/>
      <c r="H76" s="90"/>
      <c r="I76" s="91"/>
      <c r="J76" s="92"/>
      <c r="K76" s="93"/>
      <c r="L76" s="90"/>
      <c r="M76" s="44">
        <f t="shared" si="0"/>
        <v>0</v>
      </c>
      <c r="N76" s="78"/>
      <c r="O76" s="78"/>
    </row>
    <row r="77" spans="2:15" ht="171.75" customHeight="1" thickTop="1" thickBot="1">
      <c r="B77" s="26">
        <v>7.8</v>
      </c>
      <c r="C77" s="59" t="s">
        <v>42</v>
      </c>
      <c r="D77" s="55" t="s">
        <v>129</v>
      </c>
      <c r="E77" s="45" t="s">
        <v>127</v>
      </c>
      <c r="F77" s="46">
        <v>20</v>
      </c>
      <c r="G77" s="94"/>
      <c r="H77" s="90"/>
      <c r="I77" s="91"/>
      <c r="J77" s="92"/>
      <c r="K77" s="93"/>
      <c r="L77" s="90"/>
      <c r="M77" s="44">
        <f t="shared" si="0"/>
        <v>0</v>
      </c>
      <c r="N77" s="78"/>
      <c r="O77" s="78"/>
    </row>
    <row r="78" spans="2:15" ht="171" customHeight="1" thickTop="1" thickBot="1">
      <c r="B78" s="2">
        <v>7.9</v>
      </c>
      <c r="C78" s="58" t="s">
        <v>42</v>
      </c>
      <c r="D78" s="55" t="s">
        <v>130</v>
      </c>
      <c r="E78" s="45" t="s">
        <v>127</v>
      </c>
      <c r="F78" s="46">
        <v>8</v>
      </c>
      <c r="G78" s="94"/>
      <c r="H78" s="90"/>
      <c r="I78" s="91"/>
      <c r="J78" s="92"/>
      <c r="K78" s="93"/>
      <c r="L78" s="90"/>
      <c r="M78" s="44">
        <f t="shared" si="0"/>
        <v>0</v>
      </c>
      <c r="N78" s="78"/>
      <c r="O78" s="78"/>
    </row>
    <row r="79" spans="2:15" ht="169.5" customHeight="1" thickTop="1" thickBot="1">
      <c r="B79" s="26" t="s">
        <v>131</v>
      </c>
      <c r="C79" s="59" t="s">
        <v>42</v>
      </c>
      <c r="D79" s="55" t="s">
        <v>132</v>
      </c>
      <c r="E79" s="45" t="s">
        <v>127</v>
      </c>
      <c r="F79" s="46">
        <v>8</v>
      </c>
      <c r="G79" s="94"/>
      <c r="H79" s="90"/>
      <c r="I79" s="91"/>
      <c r="J79" s="92"/>
      <c r="K79" s="93"/>
      <c r="L79" s="90"/>
      <c r="M79" s="44">
        <f>(G79*0.7+0.1*H79+0.05*I79+0.1*J79+0.05*K79)*F79</f>
        <v>0</v>
      </c>
      <c r="N79" s="78"/>
      <c r="O79" s="78"/>
    </row>
    <row r="80" spans="2:15" ht="171.75" customHeight="1" thickTop="1" thickBot="1">
      <c r="B80" s="2" t="s">
        <v>133</v>
      </c>
      <c r="C80" s="58" t="s">
        <v>42</v>
      </c>
      <c r="D80" s="55" t="s">
        <v>134</v>
      </c>
      <c r="E80" s="45" t="s">
        <v>127</v>
      </c>
      <c r="F80" s="46">
        <v>8</v>
      </c>
      <c r="G80" s="94"/>
      <c r="H80" s="90"/>
      <c r="I80" s="91"/>
      <c r="J80" s="92"/>
      <c r="K80" s="93"/>
      <c r="L80" s="90"/>
      <c r="M80" s="44">
        <f>(G80*0.7+0.1*H80+0.05*I80+0.1*J80+0.05*K80)*F80</f>
        <v>0</v>
      </c>
      <c r="N80" s="78"/>
      <c r="O80" s="78"/>
    </row>
    <row r="81" spans="2:15" ht="168" customHeight="1" thickTop="1" thickBot="1">
      <c r="B81" s="26" t="s">
        <v>135</v>
      </c>
      <c r="C81" s="65" t="s">
        <v>42</v>
      </c>
      <c r="D81" s="56" t="s">
        <v>136</v>
      </c>
      <c r="E81" s="52" t="s">
        <v>127</v>
      </c>
      <c r="F81" s="43">
        <v>5</v>
      </c>
      <c r="G81" s="94"/>
      <c r="H81" s="90"/>
      <c r="I81" s="91"/>
      <c r="J81" s="92"/>
      <c r="K81" s="93"/>
      <c r="L81" s="90"/>
      <c r="M81" s="44">
        <f>(G81*0.7+0.1*H81+0.05*I81+0.1*J81+0.05*K81)*F81</f>
        <v>0</v>
      </c>
      <c r="N81" s="77"/>
      <c r="O81" s="77"/>
    </row>
    <row r="82" spans="2:15" ht="101.25" customHeight="1" thickTop="1" thickBot="1">
      <c r="B82" s="112" t="s">
        <v>137</v>
      </c>
      <c r="C82" s="113" t="s">
        <v>42</v>
      </c>
      <c r="D82" s="56" t="s">
        <v>138</v>
      </c>
      <c r="E82" s="46" t="s">
        <v>39</v>
      </c>
      <c r="F82" s="46">
        <v>7</v>
      </c>
      <c r="G82" s="94"/>
      <c r="H82" s="90"/>
      <c r="I82" s="91"/>
      <c r="J82" s="92"/>
      <c r="K82" s="93"/>
      <c r="L82" s="90"/>
      <c r="M82" s="44">
        <f>(G82*0.7+0.1*H82+0.05*I82+0.1*J82+0.05*K82)*F82</f>
        <v>0</v>
      </c>
      <c r="N82" s="78"/>
      <c r="O82" s="78"/>
    </row>
    <row r="83" spans="2:15" ht="19.5" thickTop="1">
      <c r="B83" s="15"/>
      <c r="C83" s="15"/>
    </row>
    <row r="84" spans="2:15" ht="23.25" customHeight="1"/>
    <row r="85" spans="2:15" ht="18.75" customHeight="1">
      <c r="B85" s="142" t="s">
        <v>139</v>
      </c>
      <c r="C85" s="143"/>
      <c r="D85" s="143"/>
      <c r="E85" s="143"/>
      <c r="F85" s="143"/>
      <c r="G85" s="143"/>
      <c r="H85" s="143"/>
      <c r="I85" s="143"/>
      <c r="J85" s="143"/>
      <c r="K85" s="143"/>
      <c r="L85" s="144"/>
    </row>
    <row r="86" spans="2:15" ht="21">
      <c r="B86" s="142" t="s">
        <v>140</v>
      </c>
      <c r="C86" s="143"/>
      <c r="D86" s="143"/>
      <c r="E86" s="143"/>
      <c r="F86" s="143"/>
      <c r="G86" s="143"/>
      <c r="H86" s="143"/>
      <c r="I86" s="143"/>
      <c r="J86" s="143"/>
      <c r="K86" s="143"/>
      <c r="L86" s="144"/>
    </row>
    <row r="88" spans="2:15" ht="30" customHeight="1"/>
  </sheetData>
  <autoFilter ref="B12:G88" xr:uid="{00000000-0009-0000-0000-000001000000}"/>
  <mergeCells count="8">
    <mergeCell ref="B85:L85"/>
    <mergeCell ref="B86:L86"/>
    <mergeCell ref="B4:D9"/>
    <mergeCell ref="B10:D10"/>
    <mergeCell ref="G10:L10"/>
    <mergeCell ref="E4:M4"/>
    <mergeCell ref="E5:M7"/>
    <mergeCell ref="E8:M9"/>
  </mergeCells>
  <phoneticPr fontId="21" type="noConversion"/>
  <pageMargins left="0.70866141732283472" right="0.70866141732283472" top="0.74803149606299213" bottom="0.74803149606299213" header="0.31496062992125984" footer="0.31496062992125984"/>
  <pageSetup paperSize="9" scale="26" fitToHeight="0" orientation="portrait" r:id="rId1"/>
  <rowBreaks count="7" manualBreakCount="7">
    <brk id="18" max="16383" man="1"/>
    <brk id="26" max="16383" man="1"/>
    <brk id="33" max="16383" man="1"/>
    <brk id="44" max="16383" man="1"/>
    <brk id="51" max="16383" man="1"/>
    <brk id="63" max="16383" man="1"/>
    <brk id="7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4423535CA42D49A56925D9AD433B44" ma:contentTypeVersion="16" ma:contentTypeDescription="Crear nuevo documento." ma:contentTypeScope="" ma:versionID="94ae083ef8ecc2a27538a7e667761f92">
  <xsd:schema xmlns:xsd="http://www.w3.org/2001/XMLSchema" xmlns:xs="http://www.w3.org/2001/XMLSchema" xmlns:p="http://schemas.microsoft.com/office/2006/metadata/properties" xmlns:ns3="105e28fb-63d4-45b3-8926-daa6a01c4dca" xmlns:ns4="4a2717f2-aeb4-436c-8a15-f6e4f164e9d3" targetNamespace="http://schemas.microsoft.com/office/2006/metadata/properties" ma:root="true" ma:fieldsID="18418e0efad3bba58b1478f02812c70f" ns3:_="" ns4:_="">
    <xsd:import namespace="105e28fb-63d4-45b3-8926-daa6a01c4dca"/>
    <xsd:import namespace="4a2717f2-aeb4-436c-8a15-f6e4f164e9d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AutoKeyPoints" minOccurs="0"/>
                <xsd:element ref="ns4:MediaServiceKeyPoints"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e28fb-63d4-45b3-8926-daa6a01c4dc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2717f2-aeb4-436c-8a15-f6e4f164e9d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a2717f2-aeb4-436c-8a15-f6e4f164e9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7DC826-450B-4CEC-9F68-19267A0D8047}"/>
</file>

<file path=customXml/itemProps2.xml><?xml version="1.0" encoding="utf-8"?>
<ds:datastoreItem xmlns:ds="http://schemas.openxmlformats.org/officeDocument/2006/customXml" ds:itemID="{8019DC72-E7A0-4C8D-A953-4E5255067858}"/>
</file>

<file path=customXml/itemProps3.xml><?xml version="1.0" encoding="utf-8"?>
<ds:datastoreItem xmlns:ds="http://schemas.openxmlformats.org/officeDocument/2006/customXml" ds:itemID="{B38F6791-09FB-4C75-8B56-5EA561AAB73F}"/>
</file>

<file path=docProps/app.xml><?xml version="1.0" encoding="utf-8"?>
<Properties xmlns="http://schemas.openxmlformats.org/officeDocument/2006/extended-properties" xmlns:vt="http://schemas.openxmlformats.org/officeDocument/2006/docPropsVTypes">
  <Application>Microsoft Excel Online</Application>
  <Manager/>
  <Company>UNIVERSIDAD DE ANTIOQUIA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GUSTAVO RODRÍGUEZ OCHOA</dc:creator>
  <cp:keywords/>
  <dc:description/>
  <cp:lastModifiedBy>ASESORIA CONTRATACIÓN DIF</cp:lastModifiedBy>
  <cp:revision/>
  <dcterms:created xsi:type="dcterms:W3CDTF">2013-07-12T14:57:07Z</dcterms:created>
  <dcterms:modified xsi:type="dcterms:W3CDTF">2023-10-18T12:55:54Z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0x010100864423535CA42D49A56925D9AD433B44</vt:lpwstr>
  </property>
</Properties>
</file>